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OSCAR\CIRCULARES\CIRCULAR 011 SUPERSALUD_CARTERA CIR. 030\VIGENCIA 2021\8. AGOSTO 2021\ARCHIVOS PARA PUBLICACION\"/>
    </mc:Choice>
  </mc:AlternateContent>
  <bookViews>
    <workbookView xWindow="0" yWindow="0" windowWidth="20490" windowHeight="7755"/>
  </bookViews>
  <sheets>
    <sheet name="FUND. SANTA FE" sheetId="1" r:id="rId1"/>
  </sheets>
  <externalReferences>
    <externalReference r:id="rId2"/>
  </externalReferences>
  <definedNames>
    <definedName name="_xlnm._FilterDatabase" localSheetId="0" hidden="1">'FUND. SANTA FE'!$A$9:$Y$117</definedName>
    <definedName name="pagos8">[1]p8!$1:$1048576</definedName>
    <definedName name="pagos9">[1]p9!$1:$1048576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1" l="1"/>
  <c r="R1" i="1" s="1"/>
  <c r="T8" i="1"/>
  <c r="S8" i="1"/>
  <c r="R3" i="1" s="1"/>
  <c r="O8" i="1"/>
  <c r="R2" i="1" l="1"/>
</calcChain>
</file>

<file path=xl/sharedStrings.xml><?xml version="1.0" encoding="utf-8"?>
<sst xmlns="http://schemas.openxmlformats.org/spreadsheetml/2006/main" count="325" uniqueCount="100">
  <si>
    <t>FORMATO AIFT010 - Conciliación Cartera ERP – EBP</t>
  </si>
  <si>
    <t>Valor Pendiente</t>
  </si>
  <si>
    <t xml:space="preserve">EPS: COMFAORIENTE EPS-S </t>
  </si>
  <si>
    <t>Valor Conciliado</t>
  </si>
  <si>
    <t>IPS: FUNDACION SANTA FE DE BOGOTA  - NIT 860.037.950</t>
  </si>
  <si>
    <t>Valor Pagado</t>
  </si>
  <si>
    <t>FECHA DE CORTE DE CONCILIACION: 31 DE DICIEMBRE DE 2020</t>
  </si>
  <si>
    <t>FECHA DE CONCILIACION: 09 DE JULIO DE 2021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</si>
  <si>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</si>
  <si>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</si>
  <si>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</si>
  <si>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</si>
  <si>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</si>
  <si>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</si>
  <si>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</si>
  <si>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</si>
  <si>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</si>
  <si>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</si>
  <si>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</si>
  <si>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</si>
  <si>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</si>
  <si>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</si>
  <si>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</si>
  <si>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</si>
  <si>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</si>
  <si>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</si>
  <si>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</si>
  <si>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</si>
  <si>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VALOR CANCELADO ERP</t>
  </si>
  <si>
    <t>SALDO PARA LEGALIZACIÓN CONTRA ANTICIPO</t>
  </si>
  <si>
    <t>FACTURA NO REGISTRADA</t>
  </si>
  <si>
    <t>EGRESO</t>
  </si>
  <si>
    <t>FECHA DE PAGO</t>
  </si>
  <si>
    <t>ACTUALMENTE PROCESO LEGAL</t>
  </si>
  <si>
    <t>OBSERVACIONES</t>
  </si>
  <si>
    <t>Evento</t>
  </si>
  <si>
    <t>FSFB</t>
  </si>
  <si>
    <t>917-1712</t>
  </si>
  <si>
    <t>MEMORANDO-3428</t>
  </si>
  <si>
    <t>917-2141</t>
  </si>
  <si>
    <t>MEMORANDO-4043</t>
  </si>
  <si>
    <t>917-2308</t>
  </si>
  <si>
    <t>MEMORANDO-4193</t>
  </si>
  <si>
    <t/>
  </si>
  <si>
    <t>917-2086</t>
  </si>
  <si>
    <t>MEMORANDO-3873</t>
  </si>
  <si>
    <t>917-2547</t>
  </si>
  <si>
    <t>MEMORANDO-4455</t>
  </si>
  <si>
    <t>917-2619</t>
  </si>
  <si>
    <t>MEMORANDO-4521</t>
  </si>
  <si>
    <t>917-2359</t>
  </si>
  <si>
    <t>MEMORANDO-4245</t>
  </si>
  <si>
    <t>917-3156</t>
  </si>
  <si>
    <t>MEMORANDO-5092</t>
  </si>
  <si>
    <t>816-4114</t>
  </si>
  <si>
    <t>817-3030</t>
  </si>
  <si>
    <t>917-1742</t>
  </si>
  <si>
    <t>MEMORANDO-3483</t>
  </si>
  <si>
    <t>FS</t>
  </si>
  <si>
    <t>917-2495</t>
  </si>
  <si>
    <t>MEMORANDO-4400</t>
  </si>
  <si>
    <t>917-3655</t>
  </si>
  <si>
    <t>MEMORANDO-5623</t>
  </si>
  <si>
    <t>917-2230</t>
  </si>
  <si>
    <t>MEMORANDO-4084</t>
  </si>
  <si>
    <t>917-2249</t>
  </si>
  <si>
    <t>MEMORANDO-4129</t>
  </si>
  <si>
    <t>917-1986</t>
  </si>
  <si>
    <t>MEMORANDO-3742</t>
  </si>
  <si>
    <t>917-2712</t>
  </si>
  <si>
    <t>MEMORANDO-4614</t>
  </si>
  <si>
    <t>917-2866</t>
  </si>
  <si>
    <t>MEMORANDO-4811</t>
  </si>
  <si>
    <t>917-3053</t>
  </si>
  <si>
    <t>MEMORANDO-5001</t>
  </si>
  <si>
    <t>917-2983</t>
  </si>
  <si>
    <t>MEMORANDO-4928</t>
  </si>
  <si>
    <t>917-3145</t>
  </si>
  <si>
    <t>MEMORANDO-5069</t>
  </si>
  <si>
    <t>917-3983</t>
  </si>
  <si>
    <t>MEMORANDO-5966</t>
  </si>
  <si>
    <t>917-5556</t>
  </si>
  <si>
    <t>MEMORANDO-7754</t>
  </si>
  <si>
    <t>917-4590</t>
  </si>
  <si>
    <t>MEMORANDO-6772</t>
  </si>
  <si>
    <t>917-4900</t>
  </si>
  <si>
    <t>MEMORANDO-7135</t>
  </si>
  <si>
    <t>917-6119</t>
  </si>
  <si>
    <t>VLR FACT $ 23.773.958. CANCELADO CON PAGO ANTICIPADO $ 14.000.000 MEMORANDO 6736 EGRESO 917-4579 DEL 26/03/2015 Y $ 9.773.958  CON EGRESO 917-6119 DEL 07/03/2016. SALDO CERO</t>
  </si>
  <si>
    <t>917-4697</t>
  </si>
  <si>
    <t>MEMORANDO-6915</t>
  </si>
  <si>
    <t>917-4490</t>
  </si>
  <si>
    <t>MEMORANDO-6616</t>
  </si>
  <si>
    <t>917-4914</t>
  </si>
  <si>
    <t>MEMORANDO-7181</t>
  </si>
  <si>
    <t>917-5250</t>
  </si>
  <si>
    <t>MEMORANDO-7441</t>
  </si>
  <si>
    <t>823-126</t>
  </si>
  <si>
    <t>817-2706</t>
  </si>
  <si>
    <t xml:space="preserve">MEMORANDO- S15343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</si>
</sst>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6DF1AC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6" fillId="0" borderId="0"/>
  </cellStyleXfs>
  <cellXfs count="4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3" fontId="4" fillId="0" borderId="0" xfId="0" applyNumberFormat="1" applyFont="1"/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3" fontId="0" fillId="0" borderId="0" xfId="0" applyNumberFormat="1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Font="1"/>
    <xf numFmtId="164" fontId="5" fillId="0" borderId="0" xfId="1" applyNumberFormat="1" applyFont="1"/>
    <xf numFmtId="0" fontId="3" fillId="0" borderId="0" xfId="0" applyFont="1" applyFill="1"/>
    <xf numFmtId="164" fontId="0" fillId="0" borderId="0" xfId="0" applyNumberFormat="1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/>
    </xf>
    <xf numFmtId="164" fontId="0" fillId="0" borderId="0" xfId="0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3" fillId="0" borderId="0" xfId="2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7" fillId="2" borderId="4" xfId="3" applyFont="1" applyFill="1" applyBorder="1" applyAlignment="1">
      <alignment horizontal="center" vertical="center" wrapText="1"/>
    </xf>
    <xf numFmtId="3" fontId="7" fillId="2" borderId="4" xfId="2" applyNumberFormat="1" applyFont="1" applyFill="1" applyBorder="1" applyAlignment="1">
      <alignment horizontal="center" vertical="center" wrapText="1"/>
    </xf>
    <xf numFmtId="164" fontId="7" fillId="2" borderId="4" xfId="3" applyNumberFormat="1" applyFont="1" applyFill="1" applyBorder="1" applyAlignment="1">
      <alignment horizontal="center" vertical="center" wrapText="1"/>
    </xf>
    <xf numFmtId="164" fontId="7" fillId="2" borderId="4" xfId="2" applyNumberFormat="1" applyFont="1" applyFill="1" applyBorder="1" applyAlignment="1">
      <alignment horizontal="center" vertical="center" wrapText="1"/>
    </xf>
    <xf numFmtId="3" fontId="7" fillId="2" borderId="4" xfId="3" applyNumberFormat="1" applyFont="1" applyFill="1" applyBorder="1" applyAlignment="1">
      <alignment horizontal="center" vertical="center" wrapText="1"/>
    </xf>
    <xf numFmtId="3" fontId="7" fillId="3" borderId="4" xfId="3" applyNumberFormat="1" applyFont="1" applyFill="1" applyBorder="1" applyAlignment="1">
      <alignment horizontal="center" vertical="center" wrapText="1"/>
    </xf>
    <xf numFmtId="3" fontId="7" fillId="3" borderId="4" xfId="2" applyNumberFormat="1" applyFont="1" applyFill="1" applyBorder="1" applyAlignment="1">
      <alignment horizontal="center" vertical="center" wrapText="1"/>
    </xf>
    <xf numFmtId="164" fontId="7" fillId="3" borderId="4" xfId="2" applyNumberFormat="1" applyFont="1" applyFill="1" applyBorder="1" applyAlignment="1">
      <alignment horizontal="center" vertical="center" wrapText="1"/>
    </xf>
    <xf numFmtId="43" fontId="7" fillId="3" borderId="4" xfId="2" applyFont="1" applyFill="1" applyBorder="1" applyAlignment="1">
      <alignment horizontal="center" vertical="center" wrapText="1"/>
    </xf>
    <xf numFmtId="0" fontId="8" fillId="0" borderId="0" xfId="0" applyFont="1"/>
    <xf numFmtId="1" fontId="9" fillId="0" borderId="4" xfId="0" applyNumberFormat="1" applyFont="1" applyBorder="1" applyAlignment="1">
      <alignment vertical="center"/>
    </xf>
    <xf numFmtId="164" fontId="9" fillId="0" borderId="4" xfId="0" applyNumberFormat="1" applyFont="1" applyBorder="1" applyAlignment="1">
      <alignment vertical="center"/>
    </xf>
    <xf numFmtId="3" fontId="9" fillId="0" borderId="4" xfId="0" applyNumberFormat="1" applyFont="1" applyBorder="1" applyAlignment="1">
      <alignment vertical="center"/>
    </xf>
    <xf numFmtId="1" fontId="9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vertical="center" wrapText="1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</cellXfs>
  <cellStyles count="4">
    <cellStyle name="Hipervínculo" xfId="1" builtinId="8"/>
    <cellStyle name="Millares 9" xfId="2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%20OSCAR/CIRCULARES/CIRCULAR%20011%20SUPERSALUD_CARTERA%20CIR.%20030/VIGENCIA%202021/8.%20AGOSTO%202021/CARTERAS%20CONCILIADAS/CORTE%20DIC%202020%20FUNDACION%20SANTA%20FE%20DE%20BOGOTA%20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8"/>
      <sheetName val="p9"/>
      <sheetName val="CONCILIACION"/>
      <sheetName val="PAGO ANTICIP"/>
      <sheetName val="CUADRO RESUMEN"/>
      <sheetName val="CIRCULAR 011"/>
      <sheetName val="Hoja3"/>
    </sheetNames>
    <sheetDataSet>
      <sheetData sheetId="0">
        <row r="1">
          <cell r="B1" t="str">
            <v>TIP</v>
          </cell>
          <cell r="C1" t="str">
            <v>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    CENT   N</v>
          </cell>
          <cell r="J1" t="str">
            <v>DOCU/</v>
          </cell>
          <cell r="K1" t="str">
            <v>CRUCE     V.MO</v>
          </cell>
          <cell r="M1" t="str">
            <v>VIMIENTO      VIG</v>
          </cell>
        </row>
        <row r="2">
          <cell r="A2" t="str">
            <v>860037950-9401</v>
          </cell>
          <cell r="B2">
            <v>817</v>
          </cell>
          <cell r="C2">
            <v>14</v>
          </cell>
          <cell r="D2" t="str">
            <v>817-14</v>
          </cell>
          <cell r="E2">
            <v>42557</v>
          </cell>
          <cell r="F2">
            <v>230550107200</v>
          </cell>
          <cell r="G2" t="str">
            <v>PAGO CONS.GISELA MONTEJO</v>
          </cell>
          <cell r="H2">
            <v>860037950</v>
          </cell>
          <cell r="I2" t="str">
            <v>FUNDACION SANTA FE DE BOGOTA</v>
          </cell>
          <cell r="J2" t="str">
            <v>8036D82-</v>
          </cell>
          <cell r="K2" t="str">
            <v>9401</v>
          </cell>
          <cell r="L2" t="str">
            <v>9401</v>
          </cell>
          <cell r="M2">
            <v>306360</v>
          </cell>
        </row>
        <row r="3">
          <cell r="A3" t="str">
            <v>860037950-9399</v>
          </cell>
          <cell r="B3">
            <v>817</v>
          </cell>
          <cell r="C3">
            <v>14</v>
          </cell>
          <cell r="D3" t="str">
            <v>817-14</v>
          </cell>
          <cell r="E3">
            <v>42557</v>
          </cell>
          <cell r="F3">
            <v>230550107200</v>
          </cell>
          <cell r="G3" t="str">
            <v>PAGO CONS.HEYDER MORELO</v>
          </cell>
          <cell r="H3">
            <v>860037950</v>
          </cell>
          <cell r="I3" t="str">
            <v>FUNDACION SANTA FE DE BOGOTA</v>
          </cell>
          <cell r="J3" t="str">
            <v>8030D82-</v>
          </cell>
          <cell r="K3" t="str">
            <v>9399</v>
          </cell>
          <cell r="L3" t="str">
            <v>9399</v>
          </cell>
          <cell r="M3">
            <v>280830</v>
          </cell>
        </row>
        <row r="4">
          <cell r="A4" t="str">
            <v>860037950-9890</v>
          </cell>
          <cell r="B4">
            <v>817</v>
          </cell>
          <cell r="C4">
            <v>161</v>
          </cell>
          <cell r="D4" t="str">
            <v>817-161</v>
          </cell>
          <cell r="E4">
            <v>42626</v>
          </cell>
          <cell r="F4">
            <v>230550313000</v>
          </cell>
          <cell r="G4" t="str">
            <v>PAGO CONS.AIXA GARAVITO</v>
          </cell>
          <cell r="H4">
            <v>860037950</v>
          </cell>
          <cell r="I4" t="str">
            <v>FUNDACION SANTA FE DE BOGOTA</v>
          </cell>
          <cell r="J4" t="str">
            <v>8030D82-</v>
          </cell>
          <cell r="K4" t="str">
            <v>9890</v>
          </cell>
          <cell r="L4" t="str">
            <v>9890</v>
          </cell>
          <cell r="M4">
            <v>102120</v>
          </cell>
        </row>
        <row r="5">
          <cell r="A5" t="str">
            <v>860037950-9913</v>
          </cell>
          <cell r="B5">
            <v>817</v>
          </cell>
          <cell r="C5">
            <v>236</v>
          </cell>
          <cell r="D5" t="str">
            <v>817-236</v>
          </cell>
          <cell r="E5">
            <v>42648</v>
          </cell>
          <cell r="F5">
            <v>230550107200</v>
          </cell>
          <cell r="G5" t="str">
            <v>CONSUL.ORTO.GISELA MONTEJ</v>
          </cell>
          <cell r="H5">
            <v>860037950</v>
          </cell>
          <cell r="I5" t="str">
            <v>FUNDACION SANTA FE DE BOGOTA</v>
          </cell>
          <cell r="J5" t="str">
            <v>8036D82-</v>
          </cell>
          <cell r="K5" t="str">
            <v>9913</v>
          </cell>
          <cell r="L5" t="str">
            <v>9913</v>
          </cell>
          <cell r="M5">
            <v>204240</v>
          </cell>
        </row>
        <row r="6">
          <cell r="A6" t="str">
            <v>860037950-10154</v>
          </cell>
          <cell r="B6">
            <v>817</v>
          </cell>
          <cell r="C6">
            <v>284</v>
          </cell>
          <cell r="D6" t="str">
            <v>817-284</v>
          </cell>
          <cell r="E6">
            <v>42677</v>
          </cell>
          <cell r="F6">
            <v>230550107200</v>
          </cell>
          <cell r="G6" t="str">
            <v>PAGO CONS.DORA CARRE･O</v>
          </cell>
          <cell r="H6">
            <v>860037950</v>
          </cell>
          <cell r="I6" t="str">
            <v>FUNDACION SANTA FE DE BOGOTA</v>
          </cell>
          <cell r="J6" t="str">
            <v>8036D82-</v>
          </cell>
          <cell r="K6" t="str">
            <v>10154</v>
          </cell>
          <cell r="L6" t="str">
            <v>10154</v>
          </cell>
          <cell r="M6">
            <v>178710</v>
          </cell>
        </row>
        <row r="7">
          <cell r="A7" t="str">
            <v>860037950-10725</v>
          </cell>
          <cell r="B7">
            <v>817</v>
          </cell>
          <cell r="C7">
            <v>446</v>
          </cell>
          <cell r="D7" t="str">
            <v>817-446</v>
          </cell>
          <cell r="E7">
            <v>42745</v>
          </cell>
          <cell r="F7">
            <v>230550107200</v>
          </cell>
          <cell r="G7" t="str">
            <v>PAGO CONS.GISELA MONTEJO</v>
          </cell>
          <cell r="H7">
            <v>860037950</v>
          </cell>
          <cell r="I7" t="str">
            <v>FUNDACION SANTA FE DE BOGOTA</v>
          </cell>
          <cell r="J7" t="str">
            <v>8036D82-</v>
          </cell>
          <cell r="K7" t="str">
            <v>10725</v>
          </cell>
          <cell r="L7" t="str">
            <v>10725</v>
          </cell>
          <cell r="M7">
            <v>816960</v>
          </cell>
        </row>
        <row r="8">
          <cell r="A8" t="str">
            <v>860037950-11072</v>
          </cell>
          <cell r="B8">
            <v>817</v>
          </cell>
          <cell r="C8">
            <v>540</v>
          </cell>
          <cell r="D8" t="str">
            <v>817-540</v>
          </cell>
          <cell r="E8">
            <v>42795</v>
          </cell>
          <cell r="F8">
            <v>230550107600</v>
          </cell>
          <cell r="G8" t="str">
            <v>PAGO BIOPSIA HEYDER MOREL</v>
          </cell>
          <cell r="H8">
            <v>860037950</v>
          </cell>
          <cell r="I8" t="str">
            <v>FUNDACION SANTA FE DE BOGOTA</v>
          </cell>
          <cell r="J8" t="str">
            <v>8030D82-</v>
          </cell>
          <cell r="K8" t="str">
            <v>11072</v>
          </cell>
          <cell r="L8" t="str">
            <v>11072</v>
          </cell>
          <cell r="M8">
            <v>9855248</v>
          </cell>
        </row>
        <row r="9">
          <cell r="A9" t="str">
            <v>860037950-11447</v>
          </cell>
          <cell r="B9">
            <v>817</v>
          </cell>
          <cell r="C9">
            <v>626</v>
          </cell>
          <cell r="D9" t="str">
            <v>817-626</v>
          </cell>
          <cell r="E9">
            <v>42860</v>
          </cell>
          <cell r="F9">
            <v>230550107600</v>
          </cell>
          <cell r="G9" t="str">
            <v>PAGO CONS.LUIS BUITRAGO</v>
          </cell>
          <cell r="H9">
            <v>860037950</v>
          </cell>
          <cell r="I9" t="str">
            <v>FUNDACION SANTA FE DE BOGOTA</v>
          </cell>
          <cell r="J9" t="str">
            <v>8026D82-</v>
          </cell>
          <cell r="K9" t="str">
            <v>11447</v>
          </cell>
          <cell r="L9" t="str">
            <v>11447</v>
          </cell>
          <cell r="M9">
            <v>186680</v>
          </cell>
        </row>
        <row r="10">
          <cell r="A10" t="str">
            <v>860037950-11576</v>
          </cell>
          <cell r="B10">
            <v>817</v>
          </cell>
          <cell r="C10">
            <v>687</v>
          </cell>
          <cell r="D10" t="str">
            <v>817-687</v>
          </cell>
          <cell r="E10">
            <v>42892</v>
          </cell>
          <cell r="F10">
            <v>230550107600</v>
          </cell>
          <cell r="G10" t="str">
            <v>PAGO CONS.GISELA MONTEJO</v>
          </cell>
          <cell r="H10">
            <v>860037950</v>
          </cell>
          <cell r="I10" t="str">
            <v>FUNDACION SANTA FE DE BOGOTA</v>
          </cell>
          <cell r="J10" t="str">
            <v>8036D82-</v>
          </cell>
          <cell r="K10" t="str">
            <v>11576</v>
          </cell>
          <cell r="L10" t="str">
            <v>11576</v>
          </cell>
          <cell r="M10">
            <v>243007</v>
          </cell>
        </row>
        <row r="11">
          <cell r="A11" t="str">
            <v>860037950-11818</v>
          </cell>
          <cell r="B11">
            <v>817</v>
          </cell>
          <cell r="C11">
            <v>754</v>
          </cell>
          <cell r="D11" t="str">
            <v>817-754</v>
          </cell>
          <cell r="E11">
            <v>42929</v>
          </cell>
          <cell r="F11">
            <v>230550313200</v>
          </cell>
          <cell r="G11" t="str">
            <v>PAGO CONS.GISELA MONTEJO</v>
          </cell>
          <cell r="H11">
            <v>860037950</v>
          </cell>
          <cell r="I11" t="str">
            <v>FUNDACION SANTA FE DE BOGOTA</v>
          </cell>
          <cell r="J11" t="str">
            <v>8036D82-</v>
          </cell>
          <cell r="K11" t="str">
            <v>11818</v>
          </cell>
          <cell r="L11" t="str">
            <v>11818</v>
          </cell>
          <cell r="M11">
            <v>2225435</v>
          </cell>
        </row>
        <row r="12">
          <cell r="A12" t="str">
            <v>860037950-11983</v>
          </cell>
          <cell r="B12">
            <v>817</v>
          </cell>
          <cell r="C12">
            <v>784</v>
          </cell>
          <cell r="D12" t="str">
            <v>817-784</v>
          </cell>
          <cell r="E12">
            <v>42948</v>
          </cell>
          <cell r="F12">
            <v>230550156400</v>
          </cell>
          <cell r="G12" t="str">
            <v>PAGO SECUES.GISELA MONTEJ</v>
          </cell>
          <cell r="H12">
            <v>860037950</v>
          </cell>
          <cell r="I12" t="str">
            <v>FUNDACION SANTA FE DE BOGOTA</v>
          </cell>
          <cell r="J12" t="str">
            <v>8036D82-</v>
          </cell>
          <cell r="K12" t="str">
            <v>11983</v>
          </cell>
          <cell r="L12" t="str">
            <v>11983</v>
          </cell>
          <cell r="M12">
            <v>60583065</v>
          </cell>
        </row>
        <row r="13">
          <cell r="A13" t="str">
            <v>860037950-12302</v>
          </cell>
          <cell r="B13">
            <v>817</v>
          </cell>
          <cell r="C13">
            <v>935</v>
          </cell>
          <cell r="D13" t="str">
            <v>817-935</v>
          </cell>
          <cell r="E13">
            <v>43012</v>
          </cell>
          <cell r="F13">
            <v>230550107600</v>
          </cell>
          <cell r="G13" t="str">
            <v>PAGO CONS.GISELA MONTEJO</v>
          </cell>
          <cell r="H13">
            <v>860037950</v>
          </cell>
          <cell r="I13" t="str">
            <v>FUNDACION SANTA FE DE BOGOTA</v>
          </cell>
          <cell r="J13" t="str">
            <v>8036D82-</v>
          </cell>
          <cell r="K13" t="str">
            <v>12302</v>
          </cell>
          <cell r="L13" t="str">
            <v>12302</v>
          </cell>
          <cell r="M13">
            <v>213348</v>
          </cell>
        </row>
        <row r="14">
          <cell r="A14" t="str">
            <v>860037950-4142085</v>
          </cell>
          <cell r="B14">
            <v>817</v>
          </cell>
          <cell r="C14">
            <v>1136</v>
          </cell>
          <cell r="D14" t="str">
            <v>817-1136</v>
          </cell>
          <cell r="E14">
            <v>43076</v>
          </cell>
          <cell r="F14">
            <v>230550107200</v>
          </cell>
          <cell r="G14" t="str">
            <v>PAGO FRA COSTO TOTAL</v>
          </cell>
          <cell r="H14">
            <v>860037950</v>
          </cell>
          <cell r="I14" t="str">
            <v>FUNDACION SANTA FE DE BOGOTA</v>
          </cell>
          <cell r="J14" t="str">
            <v>8030D82-</v>
          </cell>
          <cell r="K14" t="str">
            <v>FSFB04142085</v>
          </cell>
          <cell r="L14">
            <v>4142085</v>
          </cell>
          <cell r="M14">
            <v>151820</v>
          </cell>
        </row>
        <row r="15">
          <cell r="A15" t="str">
            <v>860037950-12679</v>
          </cell>
          <cell r="B15">
            <v>817</v>
          </cell>
          <cell r="C15">
            <v>1252</v>
          </cell>
          <cell r="D15" t="str">
            <v>817-1252</v>
          </cell>
          <cell r="E15">
            <v>43133</v>
          </cell>
          <cell r="F15">
            <v>230550108000</v>
          </cell>
          <cell r="G15" t="str">
            <v>PAGO CONS.GISELA MONTEJO</v>
          </cell>
          <cell r="H15">
            <v>860037950</v>
          </cell>
          <cell r="I15" t="str">
            <v>FUNDACION SANTA FE DE BOGOTA</v>
          </cell>
          <cell r="J15" t="str">
            <v>8036D82-</v>
          </cell>
          <cell r="K15" t="str">
            <v>12679</v>
          </cell>
          <cell r="L15" t="str">
            <v>12679</v>
          </cell>
          <cell r="M15">
            <v>111090</v>
          </cell>
        </row>
        <row r="16">
          <cell r="A16" t="str">
            <v>860037950-12942</v>
          </cell>
          <cell r="B16">
            <v>817</v>
          </cell>
          <cell r="C16">
            <v>1415</v>
          </cell>
          <cell r="D16" t="str">
            <v>817-1415</v>
          </cell>
          <cell r="E16">
            <v>43199</v>
          </cell>
          <cell r="F16">
            <v>230550156800</v>
          </cell>
          <cell r="G16" t="str">
            <v>PAGO CONS.GISELA MONTEJO</v>
          </cell>
          <cell r="H16">
            <v>860037950</v>
          </cell>
          <cell r="I16" t="str">
            <v>FUNDACION SANTA FE DE BOGOTA</v>
          </cell>
          <cell r="J16" t="str">
            <v>8036D82-</v>
          </cell>
          <cell r="K16" t="str">
            <v>12942</v>
          </cell>
          <cell r="L16" t="str">
            <v>12942</v>
          </cell>
          <cell r="M16">
            <v>111090</v>
          </cell>
        </row>
        <row r="17">
          <cell r="A17" t="str">
            <v>860037950-13322</v>
          </cell>
          <cell r="B17">
            <v>817</v>
          </cell>
          <cell r="C17">
            <v>1587</v>
          </cell>
          <cell r="D17" t="str">
            <v>817-1587</v>
          </cell>
          <cell r="E17">
            <v>43272</v>
          </cell>
          <cell r="F17">
            <v>230550156800</v>
          </cell>
          <cell r="G17" t="str">
            <v>PAGO CONS.GISELA MONTEJO</v>
          </cell>
          <cell r="H17">
            <v>860037950</v>
          </cell>
          <cell r="I17" t="str">
            <v>FUNDACION SANTA FE DE BOGOTA</v>
          </cell>
          <cell r="J17" t="str">
            <v>8036D82-</v>
          </cell>
          <cell r="K17" t="str">
            <v>13322</v>
          </cell>
          <cell r="L17" t="str">
            <v>13322</v>
          </cell>
          <cell r="M17">
            <v>1841920</v>
          </cell>
        </row>
        <row r="18">
          <cell r="A18" t="str">
            <v>860037950-13505</v>
          </cell>
          <cell r="B18">
            <v>817</v>
          </cell>
          <cell r="C18">
            <v>1668</v>
          </cell>
          <cell r="D18" t="str">
            <v>817-1668</v>
          </cell>
          <cell r="E18">
            <v>43325</v>
          </cell>
          <cell r="F18">
            <v>230550156800</v>
          </cell>
          <cell r="G18" t="str">
            <v>PAGO CONS.GISELA MONTEJO</v>
          </cell>
          <cell r="H18">
            <v>860037950</v>
          </cell>
          <cell r="I18" t="str">
            <v>FUNDACION SANTA FE DE BOGOTA</v>
          </cell>
          <cell r="J18" t="str">
            <v>8036D82-</v>
          </cell>
          <cell r="K18" t="str">
            <v>13505</v>
          </cell>
          <cell r="L18" t="str">
            <v>13505</v>
          </cell>
          <cell r="M18">
            <v>111090</v>
          </cell>
        </row>
        <row r="19">
          <cell r="A19" t="str">
            <v>860037950-13591</v>
          </cell>
          <cell r="B19">
            <v>817</v>
          </cell>
          <cell r="C19">
            <v>1723</v>
          </cell>
          <cell r="D19" t="str">
            <v>817-1723</v>
          </cell>
          <cell r="E19">
            <v>43347</v>
          </cell>
          <cell r="F19">
            <v>230550108000</v>
          </cell>
          <cell r="G19" t="str">
            <v>PAGO GAMAGRA.OLGA CARDENA</v>
          </cell>
          <cell r="H19">
            <v>860037950</v>
          </cell>
          <cell r="I19" t="str">
            <v>FUNDACION SANTA FE DE BOGOTA</v>
          </cell>
          <cell r="J19" t="str">
            <v>8026D82-</v>
          </cell>
          <cell r="K19" t="str">
            <v>13591</v>
          </cell>
          <cell r="L19" t="str">
            <v>13591</v>
          </cell>
          <cell r="M19">
            <v>515200</v>
          </cell>
        </row>
        <row r="20">
          <cell r="A20" t="str">
            <v>860037950-13830</v>
          </cell>
          <cell r="B20">
            <v>817</v>
          </cell>
          <cell r="C20">
            <v>1837</v>
          </cell>
          <cell r="D20" t="str">
            <v>817-1837</v>
          </cell>
          <cell r="E20">
            <v>43395</v>
          </cell>
          <cell r="F20">
            <v>230550108000</v>
          </cell>
          <cell r="G20" t="str">
            <v>PAGO MED.OLGA CARDENAS</v>
          </cell>
          <cell r="H20">
            <v>860037950</v>
          </cell>
          <cell r="I20" t="str">
            <v>FUNDACION SANTA FE DE BOGOTA</v>
          </cell>
          <cell r="J20" t="str">
            <v>8026D82-</v>
          </cell>
          <cell r="K20" t="str">
            <v>13830</v>
          </cell>
          <cell r="L20" t="str">
            <v>13830</v>
          </cell>
          <cell r="M20">
            <v>2000000</v>
          </cell>
        </row>
        <row r="21">
          <cell r="A21" t="str">
            <v>860037950-13890</v>
          </cell>
          <cell r="B21">
            <v>817</v>
          </cell>
          <cell r="C21">
            <v>1845</v>
          </cell>
          <cell r="D21" t="str">
            <v>817-1845</v>
          </cell>
          <cell r="E21">
            <v>43398</v>
          </cell>
          <cell r="F21">
            <v>230550156800</v>
          </cell>
          <cell r="G21" t="str">
            <v>PAGO CONS.GISELA MONTEJO</v>
          </cell>
          <cell r="H21">
            <v>860037950</v>
          </cell>
          <cell r="I21" t="str">
            <v>FUNDACION SANTA FE DE BOGOTA</v>
          </cell>
          <cell r="J21" t="str">
            <v>8036D82-</v>
          </cell>
          <cell r="K21" t="str">
            <v>13890</v>
          </cell>
          <cell r="L21" t="str">
            <v>13890</v>
          </cell>
          <cell r="M21">
            <v>111090</v>
          </cell>
        </row>
        <row r="22">
          <cell r="A22" t="str">
            <v>860037950-14083</v>
          </cell>
          <cell r="B22">
            <v>817</v>
          </cell>
          <cell r="C22">
            <v>1942</v>
          </cell>
          <cell r="D22" t="str">
            <v>817-1942</v>
          </cell>
          <cell r="E22">
            <v>43460</v>
          </cell>
          <cell r="F22">
            <v>230550108000</v>
          </cell>
          <cell r="G22" t="str">
            <v>PAGO CONS.GISELA MONTEJO</v>
          </cell>
          <cell r="H22">
            <v>860037950</v>
          </cell>
          <cell r="I22" t="str">
            <v>FUNDACION SANTA FE DE BOGOTA</v>
          </cell>
          <cell r="J22" t="str">
            <v>8036D82-</v>
          </cell>
          <cell r="K22" t="str">
            <v>14083</v>
          </cell>
          <cell r="L22" t="str">
            <v>14083</v>
          </cell>
          <cell r="M22">
            <v>111090</v>
          </cell>
        </row>
        <row r="23">
          <cell r="A23" t="str">
            <v>860037950-14699</v>
          </cell>
          <cell r="B23">
            <v>817</v>
          </cell>
          <cell r="C23">
            <v>2246</v>
          </cell>
          <cell r="D23" t="str">
            <v>817-2246</v>
          </cell>
          <cell r="E23">
            <v>43635</v>
          </cell>
          <cell r="F23">
            <v>230550156800</v>
          </cell>
          <cell r="G23" t="str">
            <v>PAGO CONS.GISELA MONTEJO</v>
          </cell>
          <cell r="H23">
            <v>860037950</v>
          </cell>
          <cell r="I23" t="str">
            <v>FUNDACION SANTA FE DE BOGOTA</v>
          </cell>
          <cell r="J23" t="str">
            <v>8036D82-</v>
          </cell>
          <cell r="K23" t="str">
            <v>S14699</v>
          </cell>
          <cell r="L23">
            <v>14699</v>
          </cell>
          <cell r="M23">
            <v>228804</v>
          </cell>
        </row>
        <row r="24">
          <cell r="A24" t="str">
            <v>860037950-3874155</v>
          </cell>
          <cell r="B24">
            <v>817</v>
          </cell>
          <cell r="C24">
            <v>2339</v>
          </cell>
          <cell r="D24" t="str">
            <v>817-2339</v>
          </cell>
          <cell r="E24">
            <v>43668</v>
          </cell>
          <cell r="F24">
            <v>230550107200</v>
          </cell>
          <cell r="G24" t="str">
            <v>PAGO RTA GLOSA ACTA 073</v>
          </cell>
          <cell r="H24">
            <v>860037950</v>
          </cell>
          <cell r="I24" t="str">
            <v>FUNDACION SANTA FE DE BOGOTA</v>
          </cell>
          <cell r="J24" t="str">
            <v>8036D82-</v>
          </cell>
          <cell r="K24" t="str">
            <v>RFSFB03874155</v>
          </cell>
          <cell r="L24">
            <v>3874155</v>
          </cell>
          <cell r="M24">
            <v>38295</v>
          </cell>
        </row>
        <row r="25">
          <cell r="A25" t="str">
            <v>860037950-15048</v>
          </cell>
          <cell r="B25">
            <v>817</v>
          </cell>
          <cell r="C25">
            <v>2495</v>
          </cell>
          <cell r="D25" t="str">
            <v>817-2495</v>
          </cell>
          <cell r="E25">
            <v>43733</v>
          </cell>
          <cell r="F25">
            <v>230550108000</v>
          </cell>
          <cell r="G25" t="str">
            <v>PAGO CONS,GISELA MONTEJO</v>
          </cell>
          <cell r="H25">
            <v>860037950</v>
          </cell>
          <cell r="I25" t="str">
            <v>FUNDACION SANTA FE DE BOGOTA</v>
          </cell>
          <cell r="J25" t="str">
            <v>8036D82-</v>
          </cell>
          <cell r="K25" t="str">
            <v>S15048</v>
          </cell>
          <cell r="L25">
            <v>15048</v>
          </cell>
          <cell r="M25">
            <v>228804</v>
          </cell>
        </row>
        <row r="26">
          <cell r="A26" t="str">
            <v>860037950-15343</v>
          </cell>
          <cell r="B26">
            <v>817</v>
          </cell>
          <cell r="C26">
            <v>2706</v>
          </cell>
          <cell r="D26" t="str">
            <v>817-2706</v>
          </cell>
          <cell r="E26">
            <v>43818</v>
          </cell>
          <cell r="F26">
            <v>230550156800</v>
          </cell>
          <cell r="G26" t="str">
            <v>PAGO SECUEST.GISELA MONTE</v>
          </cell>
          <cell r="H26">
            <v>860037950</v>
          </cell>
          <cell r="I26" t="str">
            <v>FUNDACION SANTA FE DE BOGOTA</v>
          </cell>
          <cell r="J26" t="str">
            <v>8036D82-</v>
          </cell>
          <cell r="K26" t="str">
            <v>S15343</v>
          </cell>
          <cell r="L26">
            <v>15343</v>
          </cell>
          <cell r="M26">
            <v>36301452</v>
          </cell>
        </row>
        <row r="27">
          <cell r="A27" t="str">
            <v>860037950-4430776</v>
          </cell>
          <cell r="B27">
            <v>817</v>
          </cell>
          <cell r="C27">
            <v>3030</v>
          </cell>
          <cell r="D27" t="str">
            <v>817-3030</v>
          </cell>
          <cell r="E27">
            <v>43938</v>
          </cell>
          <cell r="F27">
            <v>230550107600</v>
          </cell>
          <cell r="G27" t="str">
            <v>2N/CONSULTA ESPECIALIZADA</v>
          </cell>
          <cell r="H27">
            <v>860037950</v>
          </cell>
          <cell r="I27" t="str">
            <v>FUNDACION SANTA FE DE BOGOTA</v>
          </cell>
          <cell r="J27" t="str">
            <v>8036D82-</v>
          </cell>
          <cell r="K27" t="str">
            <v>FSFB04430776</v>
          </cell>
          <cell r="L27">
            <v>4430776</v>
          </cell>
          <cell r="M27">
            <v>4554</v>
          </cell>
        </row>
        <row r="28">
          <cell r="A28" t="str">
            <v>860037950-5243238</v>
          </cell>
          <cell r="B28">
            <v>817</v>
          </cell>
          <cell r="C28">
            <v>3172</v>
          </cell>
          <cell r="D28" t="str">
            <v>817-3172</v>
          </cell>
          <cell r="E28">
            <v>44008</v>
          </cell>
          <cell r="F28">
            <v>230550108000</v>
          </cell>
          <cell r="G28" t="str">
            <v>PAGO FRAS COSTOS TOTALES</v>
          </cell>
          <cell r="H28">
            <v>860037950</v>
          </cell>
          <cell r="I28" t="str">
            <v>FUNDACION SANTA FE DE BOGOTA</v>
          </cell>
          <cell r="J28" t="str">
            <v>8026D82-</v>
          </cell>
          <cell r="K28" t="str">
            <v>FS5243238</v>
          </cell>
          <cell r="L28">
            <v>5243238</v>
          </cell>
          <cell r="M28">
            <v>777392</v>
          </cell>
        </row>
        <row r="29">
          <cell r="A29" t="str">
            <v>860037950-4051817</v>
          </cell>
          <cell r="B29">
            <v>816</v>
          </cell>
          <cell r="C29">
            <v>4114</v>
          </cell>
          <cell r="D29" t="str">
            <v>816-4114</v>
          </cell>
          <cell r="E29">
            <v>44053</v>
          </cell>
          <cell r="F29">
            <v>230550107600</v>
          </cell>
          <cell r="G29" t="str">
            <v>PAGO GIRO DIRECTO AGO2020</v>
          </cell>
          <cell r="H29">
            <v>860037950</v>
          </cell>
          <cell r="I29" t="str">
            <v>FUNDACION SANTA FE DE BOGOTA</v>
          </cell>
          <cell r="J29" t="str">
            <v>8030D82-</v>
          </cell>
          <cell r="K29" t="str">
            <v>FSFB04051817</v>
          </cell>
          <cell r="L29">
            <v>4051817</v>
          </cell>
          <cell r="M29">
            <v>70380</v>
          </cell>
        </row>
        <row r="30">
          <cell r="A30" t="str">
            <v>860037950-5229644</v>
          </cell>
          <cell r="B30">
            <v>816</v>
          </cell>
          <cell r="C30">
            <v>4114</v>
          </cell>
          <cell r="D30" t="str">
            <v>816-4114</v>
          </cell>
          <cell r="E30">
            <v>44053</v>
          </cell>
          <cell r="F30">
            <v>230550108000</v>
          </cell>
          <cell r="G30" t="str">
            <v>PAGO GIRO DIRECTO AGO2020</v>
          </cell>
          <cell r="H30">
            <v>860037950</v>
          </cell>
          <cell r="I30" t="str">
            <v>FUNDACION SANTA FE DE BOGOTA</v>
          </cell>
          <cell r="J30" t="str">
            <v>8036D82-</v>
          </cell>
          <cell r="K30" t="str">
            <v>FS5229644</v>
          </cell>
          <cell r="L30">
            <v>5229644</v>
          </cell>
          <cell r="M30">
            <v>111090</v>
          </cell>
        </row>
        <row r="31">
          <cell r="A31" t="str">
            <v>860037950-4080026</v>
          </cell>
          <cell r="B31">
            <v>816</v>
          </cell>
          <cell r="C31">
            <v>4114</v>
          </cell>
          <cell r="D31" t="str">
            <v>816-4114</v>
          </cell>
          <cell r="E31">
            <v>44053</v>
          </cell>
          <cell r="F31">
            <v>230550107600</v>
          </cell>
          <cell r="G31" t="str">
            <v>PAGO GIRO DIRECTO AGO2020</v>
          </cell>
          <cell r="H31">
            <v>860037950</v>
          </cell>
          <cell r="I31" t="str">
            <v>FUNDACION SANTA FE DE BOGOTA</v>
          </cell>
          <cell r="J31" t="str">
            <v>8030D82-</v>
          </cell>
          <cell r="K31" t="str">
            <v>FSFB04080026</v>
          </cell>
          <cell r="L31">
            <v>4080026</v>
          </cell>
          <cell r="M31">
            <v>102120</v>
          </cell>
        </row>
        <row r="32">
          <cell r="A32" t="str">
            <v>860037950-5674039</v>
          </cell>
          <cell r="B32">
            <v>816</v>
          </cell>
          <cell r="C32">
            <v>4114</v>
          </cell>
          <cell r="D32" t="str">
            <v>816-4114</v>
          </cell>
          <cell r="E32">
            <v>44053</v>
          </cell>
          <cell r="F32">
            <v>230550108000</v>
          </cell>
          <cell r="G32" t="str">
            <v>PAGO GIRO DIRECTO AGO2020</v>
          </cell>
          <cell r="H32">
            <v>860037950</v>
          </cell>
          <cell r="I32" t="str">
            <v>FUNDACION SANTA FE DE BOGOTA</v>
          </cell>
          <cell r="J32" t="str">
            <v>8026D82-</v>
          </cell>
          <cell r="K32" t="str">
            <v>FS5674039</v>
          </cell>
          <cell r="L32">
            <v>5674039</v>
          </cell>
          <cell r="M32">
            <v>114402</v>
          </cell>
        </row>
        <row r="33">
          <cell r="A33" t="str">
            <v>860037950-3547155</v>
          </cell>
          <cell r="B33">
            <v>816</v>
          </cell>
          <cell r="C33">
            <v>4114</v>
          </cell>
          <cell r="D33" t="str">
            <v>816-4114</v>
          </cell>
          <cell r="E33">
            <v>44053</v>
          </cell>
          <cell r="F33">
            <v>230550106800</v>
          </cell>
          <cell r="G33" t="str">
            <v>PAGO GIRO DIRECTO AGO2020</v>
          </cell>
          <cell r="H33">
            <v>860037950</v>
          </cell>
          <cell r="I33" t="str">
            <v>FUNDACION SANTA FE DE BOGOTA</v>
          </cell>
          <cell r="J33" t="str">
            <v>8026D82-</v>
          </cell>
          <cell r="K33" t="str">
            <v>FSFB03547155</v>
          </cell>
          <cell r="L33">
            <v>3547155</v>
          </cell>
          <cell r="M33">
            <v>127535</v>
          </cell>
        </row>
        <row r="34">
          <cell r="A34" t="str">
            <v>860037950-5795062</v>
          </cell>
          <cell r="B34">
            <v>816</v>
          </cell>
          <cell r="C34">
            <v>4114</v>
          </cell>
          <cell r="D34" t="str">
            <v>816-4114</v>
          </cell>
          <cell r="E34">
            <v>44053</v>
          </cell>
          <cell r="F34">
            <v>230550108000</v>
          </cell>
          <cell r="G34" t="str">
            <v>PAGO GIRO DIRECTO AGO2020</v>
          </cell>
          <cell r="H34">
            <v>860037950</v>
          </cell>
          <cell r="I34" t="str">
            <v>FUNDACION SANTA FE DE BOGOTA</v>
          </cell>
          <cell r="J34" t="str">
            <v>8036D82-</v>
          </cell>
          <cell r="K34" t="str">
            <v>FS5795062</v>
          </cell>
          <cell r="L34">
            <v>5795062</v>
          </cell>
          <cell r="M34">
            <v>1446586</v>
          </cell>
        </row>
        <row r="35">
          <cell r="A35" t="str">
            <v>860037950-4480802</v>
          </cell>
          <cell r="B35">
            <v>816</v>
          </cell>
          <cell r="C35">
            <v>4114</v>
          </cell>
          <cell r="D35" t="str">
            <v>816-4114</v>
          </cell>
          <cell r="E35">
            <v>44053</v>
          </cell>
          <cell r="F35">
            <v>230550107600</v>
          </cell>
          <cell r="G35" t="str">
            <v>PAGO GIRO DIRECTO AGO2020</v>
          </cell>
          <cell r="H35">
            <v>860037950</v>
          </cell>
          <cell r="I35" t="str">
            <v>FUNDACION SANTA FE DE BOGOTA</v>
          </cell>
          <cell r="J35" t="str">
            <v>8036D82-</v>
          </cell>
          <cell r="K35" t="str">
            <v>FSFB04480802</v>
          </cell>
          <cell r="L35">
            <v>4480802</v>
          </cell>
          <cell r="M35">
            <v>14297780</v>
          </cell>
        </row>
        <row r="36">
          <cell r="A36" t="str">
            <v>860037950-4448441</v>
          </cell>
          <cell r="B36">
            <v>816</v>
          </cell>
          <cell r="C36">
            <v>4114</v>
          </cell>
          <cell r="D36" t="str">
            <v>816-4114</v>
          </cell>
          <cell r="E36">
            <v>44053</v>
          </cell>
          <cell r="F36">
            <v>230550107600</v>
          </cell>
          <cell r="G36" t="str">
            <v>PAGO GIRO DIRECTO AGO2020</v>
          </cell>
          <cell r="H36">
            <v>860037950</v>
          </cell>
          <cell r="I36" t="str">
            <v>FUNDACION SANTA FE DE BOGOTA</v>
          </cell>
          <cell r="J36" t="str">
            <v>8036D82-</v>
          </cell>
          <cell r="K36" t="str">
            <v>FSFB04448441</v>
          </cell>
          <cell r="L36">
            <v>4448441</v>
          </cell>
          <cell r="M36">
            <v>1970986</v>
          </cell>
        </row>
        <row r="37">
          <cell r="A37" t="str">
            <v>860037950-3907369</v>
          </cell>
          <cell r="B37">
            <v>816</v>
          </cell>
          <cell r="C37">
            <v>4114</v>
          </cell>
          <cell r="D37" t="str">
            <v>816-4114</v>
          </cell>
          <cell r="E37">
            <v>44053</v>
          </cell>
          <cell r="F37">
            <v>230550107600</v>
          </cell>
          <cell r="G37" t="str">
            <v>PAGO GIRO DIRECTO AGO2020</v>
          </cell>
          <cell r="H37">
            <v>860037950</v>
          </cell>
          <cell r="I37" t="str">
            <v>FUNDACION SANTA FE DE BOGOTA</v>
          </cell>
          <cell r="J37" t="str">
            <v>8030D82-</v>
          </cell>
          <cell r="K37" t="str">
            <v>FSFB03907369</v>
          </cell>
          <cell r="L37">
            <v>3907369</v>
          </cell>
          <cell r="M37">
            <v>102120</v>
          </cell>
        </row>
        <row r="38">
          <cell r="A38" t="str">
            <v>860037950-3800218</v>
          </cell>
          <cell r="B38">
            <v>816</v>
          </cell>
          <cell r="C38">
            <v>4114</v>
          </cell>
          <cell r="D38" t="str">
            <v>816-4114</v>
          </cell>
          <cell r="E38">
            <v>44053</v>
          </cell>
          <cell r="F38">
            <v>230550107600</v>
          </cell>
          <cell r="G38" t="str">
            <v>PAGO GIRO DIRECTO AGO2020</v>
          </cell>
          <cell r="H38">
            <v>860037950</v>
          </cell>
          <cell r="I38" t="str">
            <v>FUNDACION SANTA FE DE BOGOTA</v>
          </cell>
          <cell r="J38" t="str">
            <v>8036D82-</v>
          </cell>
          <cell r="K38" t="str">
            <v>FSFB03800218</v>
          </cell>
          <cell r="L38">
            <v>3800218</v>
          </cell>
          <cell r="M38">
            <v>97980</v>
          </cell>
        </row>
        <row r="39">
          <cell r="A39" t="str">
            <v>860037950-4161840</v>
          </cell>
          <cell r="B39">
            <v>816</v>
          </cell>
          <cell r="C39">
            <v>4114</v>
          </cell>
          <cell r="D39" t="str">
            <v>816-4114</v>
          </cell>
          <cell r="E39">
            <v>44053</v>
          </cell>
          <cell r="F39">
            <v>230550107200</v>
          </cell>
          <cell r="G39" t="str">
            <v>PAGO GIRO DIRECTO AGO2020</v>
          </cell>
          <cell r="H39">
            <v>860037950</v>
          </cell>
          <cell r="I39" t="str">
            <v>FUNDACION SANTA FE DE BOGOTA</v>
          </cell>
          <cell r="J39" t="str">
            <v>8036D82-</v>
          </cell>
          <cell r="K39" t="str">
            <v>FSFB04161840</v>
          </cell>
          <cell r="L39">
            <v>4161840</v>
          </cell>
          <cell r="M39">
            <v>102120</v>
          </cell>
        </row>
        <row r="40">
          <cell r="A40" t="str">
            <v>860037950-4101780</v>
          </cell>
          <cell r="B40">
            <v>816</v>
          </cell>
          <cell r="C40">
            <v>4114</v>
          </cell>
          <cell r="D40" t="str">
            <v>816-4114</v>
          </cell>
          <cell r="E40">
            <v>44053</v>
          </cell>
          <cell r="F40">
            <v>230550107200</v>
          </cell>
          <cell r="G40" t="str">
            <v>PAGO GIRO DIRECTO AGO2020</v>
          </cell>
          <cell r="H40">
            <v>860037950</v>
          </cell>
          <cell r="I40" t="str">
            <v>FUNDACION SANTA FE DE BOGOTA</v>
          </cell>
          <cell r="J40" t="str">
            <v>8030D82-</v>
          </cell>
          <cell r="K40" t="str">
            <v>FSFB04101780</v>
          </cell>
          <cell r="L40">
            <v>4101780</v>
          </cell>
          <cell r="M40">
            <v>102120</v>
          </cell>
        </row>
        <row r="41">
          <cell r="A41" t="str">
            <v>860037950-3529724</v>
          </cell>
          <cell r="B41">
            <v>816</v>
          </cell>
          <cell r="C41">
            <v>4114</v>
          </cell>
          <cell r="D41" t="str">
            <v>816-4114</v>
          </cell>
          <cell r="E41">
            <v>44053</v>
          </cell>
          <cell r="F41">
            <v>230550155600</v>
          </cell>
          <cell r="G41" t="str">
            <v>PAGO GIRO DIRECTO AGO2020</v>
          </cell>
          <cell r="H41">
            <v>860037950</v>
          </cell>
          <cell r="I41" t="str">
            <v>FUNDACION SANTA FE DE BOGOTA</v>
          </cell>
          <cell r="J41" t="str">
            <v>8030D82-</v>
          </cell>
          <cell r="K41" t="str">
            <v>FSFB03529724</v>
          </cell>
          <cell r="L41">
            <v>3529724</v>
          </cell>
          <cell r="M41">
            <v>6220805</v>
          </cell>
        </row>
        <row r="42">
          <cell r="A42" t="str">
            <v>860037950-5043410</v>
          </cell>
          <cell r="B42">
            <v>816</v>
          </cell>
          <cell r="C42">
            <v>4114</v>
          </cell>
          <cell r="D42" t="str">
            <v>816-4114</v>
          </cell>
          <cell r="E42">
            <v>44053</v>
          </cell>
          <cell r="F42">
            <v>230550108000</v>
          </cell>
          <cell r="G42" t="str">
            <v>PAGO GIRO DIRECTO AGO2020</v>
          </cell>
          <cell r="H42">
            <v>860037950</v>
          </cell>
          <cell r="I42" t="str">
            <v>FUNDACION SANTA FE DE BOGOTA</v>
          </cell>
          <cell r="J42" t="str">
            <v>8026D82-</v>
          </cell>
          <cell r="K42" t="str">
            <v>FSFB5043410</v>
          </cell>
          <cell r="L42">
            <v>5043410</v>
          </cell>
          <cell r="M42">
            <v>1850240</v>
          </cell>
        </row>
        <row r="43">
          <cell r="A43" t="str">
            <v>860037950-5796410</v>
          </cell>
          <cell r="B43">
            <v>816</v>
          </cell>
          <cell r="C43">
            <v>4114</v>
          </cell>
          <cell r="D43" t="str">
            <v>816-4114</v>
          </cell>
          <cell r="E43">
            <v>44053</v>
          </cell>
          <cell r="F43">
            <v>230550108000</v>
          </cell>
          <cell r="G43" t="str">
            <v>PAGO GIRO DIRECTO AGO2020</v>
          </cell>
          <cell r="H43">
            <v>860037950</v>
          </cell>
          <cell r="I43" t="str">
            <v>FUNDACION SANTA FE DE BOGOTA</v>
          </cell>
          <cell r="J43" t="str">
            <v>8036D82-</v>
          </cell>
          <cell r="K43" t="str">
            <v>FS5796410</v>
          </cell>
          <cell r="L43">
            <v>5796410</v>
          </cell>
          <cell r="M43">
            <v>117493</v>
          </cell>
        </row>
        <row r="44">
          <cell r="A44" t="str">
            <v>860037950-5674616</v>
          </cell>
          <cell r="B44">
            <v>816</v>
          </cell>
          <cell r="C44">
            <v>4114</v>
          </cell>
          <cell r="D44" t="str">
            <v>816-4114</v>
          </cell>
          <cell r="E44">
            <v>44053</v>
          </cell>
          <cell r="F44">
            <v>230550108000</v>
          </cell>
          <cell r="G44" t="str">
            <v>PAGO GIRO DIRECTO AGO2020</v>
          </cell>
          <cell r="H44">
            <v>860037950</v>
          </cell>
          <cell r="I44" t="str">
            <v>FUNDACION SANTA FE DE BOGOTA</v>
          </cell>
          <cell r="J44" t="str">
            <v>8036D82-</v>
          </cell>
          <cell r="K44" t="str">
            <v>FS5674616</v>
          </cell>
          <cell r="L44">
            <v>5674616</v>
          </cell>
          <cell r="M44">
            <v>114402</v>
          </cell>
        </row>
        <row r="45">
          <cell r="A45" t="str">
            <v>860037950-3446293</v>
          </cell>
          <cell r="B45">
            <v>816</v>
          </cell>
          <cell r="C45">
            <v>4114</v>
          </cell>
          <cell r="D45" t="str">
            <v>816-4114</v>
          </cell>
          <cell r="E45">
            <v>44053</v>
          </cell>
          <cell r="F45">
            <v>230550106800</v>
          </cell>
          <cell r="G45" t="str">
            <v>PAGO GIRO DIRECTO AGO2020</v>
          </cell>
          <cell r="H45">
            <v>860037950</v>
          </cell>
          <cell r="I45" t="str">
            <v>FUNDACION SANTA FE DE BOGOTA</v>
          </cell>
          <cell r="J45" t="str">
            <v>8030D82-</v>
          </cell>
          <cell r="K45" t="str">
            <v>FSFB03446293</v>
          </cell>
          <cell r="L45">
            <v>3446293</v>
          </cell>
          <cell r="M45">
            <v>171465</v>
          </cell>
        </row>
        <row r="46">
          <cell r="A46" t="str">
            <v>860037950-5887258</v>
          </cell>
          <cell r="B46">
            <v>816</v>
          </cell>
          <cell r="C46">
            <v>4114</v>
          </cell>
          <cell r="D46" t="str">
            <v>816-4114</v>
          </cell>
          <cell r="E46">
            <v>44053</v>
          </cell>
          <cell r="F46">
            <v>230550108000</v>
          </cell>
          <cell r="G46" t="str">
            <v>PAGO GIRO DIRECTO AGO2020</v>
          </cell>
          <cell r="H46">
            <v>860037950</v>
          </cell>
          <cell r="I46" t="str">
            <v>FUNDACION SANTA FE DE BOGOTA</v>
          </cell>
          <cell r="J46" t="str">
            <v>8036D82-</v>
          </cell>
          <cell r="K46" t="str">
            <v>FS5887258</v>
          </cell>
          <cell r="L46">
            <v>5887258</v>
          </cell>
          <cell r="M46">
            <v>19712751</v>
          </cell>
        </row>
        <row r="47">
          <cell r="A47" t="str">
            <v>860037950-5887258</v>
          </cell>
          <cell r="B47">
            <v>872</v>
          </cell>
          <cell r="C47">
            <v>713</v>
          </cell>
          <cell r="D47" t="str">
            <v>872-713</v>
          </cell>
          <cell r="E47">
            <v>44104</v>
          </cell>
          <cell r="F47">
            <v>230550108000</v>
          </cell>
          <cell r="G47" t="str">
            <v>CRUCE SALDO A FAVOR EPS</v>
          </cell>
          <cell r="H47">
            <v>860037950</v>
          </cell>
          <cell r="I47" t="str">
            <v>FUNDACION SANTA FE DE BOGOTA</v>
          </cell>
          <cell r="J47" t="str">
            <v>8036D82-</v>
          </cell>
          <cell r="K47" t="str">
            <v>RFS5887258</v>
          </cell>
          <cell r="L47">
            <v>5887258</v>
          </cell>
          <cell r="M47">
            <v>9181828</v>
          </cell>
        </row>
        <row r="48">
          <cell r="A48" t="str">
            <v>860037950-5799050</v>
          </cell>
          <cell r="B48">
            <v>816</v>
          </cell>
          <cell r="C48">
            <v>4411</v>
          </cell>
          <cell r="D48" t="str">
            <v>816-4411</v>
          </cell>
          <cell r="E48">
            <v>44144</v>
          </cell>
          <cell r="F48">
            <v>230550108000</v>
          </cell>
          <cell r="G48" t="str">
            <v>PAGO GIRO DIRECTO NOV2020</v>
          </cell>
          <cell r="H48">
            <v>860037950</v>
          </cell>
          <cell r="I48" t="str">
            <v>FUNDACION SANTA FE DE BOGOTA</v>
          </cell>
          <cell r="J48" t="str">
            <v>8036D82-</v>
          </cell>
          <cell r="K48" t="str">
            <v>FS5799050</v>
          </cell>
          <cell r="L48">
            <v>5799050</v>
          </cell>
          <cell r="M48">
            <v>228005</v>
          </cell>
        </row>
        <row r="49">
          <cell r="A49" t="str">
            <v>860037950-5887258</v>
          </cell>
          <cell r="B49">
            <v>816</v>
          </cell>
          <cell r="C49">
            <v>4411</v>
          </cell>
          <cell r="D49" t="str">
            <v>816-4411</v>
          </cell>
          <cell r="E49">
            <v>44144</v>
          </cell>
          <cell r="F49">
            <v>230550108000</v>
          </cell>
          <cell r="G49" t="str">
            <v>PAGO GIRO DIRECTO NOV2020</v>
          </cell>
          <cell r="H49">
            <v>860037950</v>
          </cell>
          <cell r="I49" t="str">
            <v>FUNDACION SANTA FE DE BOGOTA</v>
          </cell>
          <cell r="J49" t="str">
            <v>8036D82-</v>
          </cell>
          <cell r="K49" t="str">
            <v>RFS5887258</v>
          </cell>
          <cell r="L49">
            <v>5887258</v>
          </cell>
          <cell r="M49">
            <v>38063803</v>
          </cell>
        </row>
        <row r="50">
          <cell r="A50" t="str">
            <v>860037950-16151</v>
          </cell>
          <cell r="B50">
            <v>817</v>
          </cell>
          <cell r="C50">
            <v>3397</v>
          </cell>
          <cell r="D50" t="str">
            <v>817-3397</v>
          </cell>
          <cell r="E50">
            <v>44158</v>
          </cell>
          <cell r="F50">
            <v>230550156800</v>
          </cell>
          <cell r="G50" t="str">
            <v>4N/CONSULTA ESPECIALIZADA</v>
          </cell>
          <cell r="H50">
            <v>860037950</v>
          </cell>
          <cell r="I50" t="str">
            <v>FUNDACION SANTA FE DE BOGOTA</v>
          </cell>
          <cell r="J50" t="str">
            <v>8036D82-</v>
          </cell>
          <cell r="K50" t="str">
            <v>S16151</v>
          </cell>
          <cell r="L50">
            <v>16151</v>
          </cell>
          <cell r="M50">
            <v>117493</v>
          </cell>
        </row>
        <row r="51">
          <cell r="A51" t="str">
            <v>860037950-16223</v>
          </cell>
          <cell r="B51">
            <v>817</v>
          </cell>
          <cell r="C51">
            <v>3406</v>
          </cell>
          <cell r="D51" t="str">
            <v>817-3406</v>
          </cell>
          <cell r="E51">
            <v>44179</v>
          </cell>
          <cell r="F51">
            <v>230550156800</v>
          </cell>
          <cell r="G51" t="str">
            <v>4N/SECUESTRECTOMIA</v>
          </cell>
          <cell r="H51">
            <v>860037950</v>
          </cell>
          <cell r="I51" t="str">
            <v>FUNDACION SANTA FE DE BOGOTA</v>
          </cell>
          <cell r="J51" t="str">
            <v>8036D82-</v>
          </cell>
          <cell r="K51" t="str">
            <v>S16223</v>
          </cell>
          <cell r="L51">
            <v>16223</v>
          </cell>
          <cell r="M51">
            <v>74233759</v>
          </cell>
        </row>
        <row r="52">
          <cell r="A52" t="str">
            <v>860037950-5887259</v>
          </cell>
          <cell r="B52">
            <v>823</v>
          </cell>
          <cell r="C52">
            <v>126</v>
          </cell>
          <cell r="D52" t="str">
            <v>823-126</v>
          </cell>
          <cell r="E52">
            <v>44181</v>
          </cell>
          <cell r="F52">
            <v>230550108400</v>
          </cell>
          <cell r="G52" t="str">
            <v>PAG.FAC.COSTO TOTAL</v>
          </cell>
          <cell r="H52">
            <v>860037950</v>
          </cell>
          <cell r="I52" t="str">
            <v>FUNDACION SANTA FE DE BOGOTA</v>
          </cell>
          <cell r="J52" t="str">
            <v>8036D82-</v>
          </cell>
          <cell r="K52" t="str">
            <v>FS5887259</v>
          </cell>
          <cell r="L52">
            <v>5887259</v>
          </cell>
          <cell r="M52">
            <v>7804654</v>
          </cell>
        </row>
        <row r="53">
          <cell r="A53" t="str">
            <v>860037950-16512</v>
          </cell>
          <cell r="B53">
            <v>817</v>
          </cell>
          <cell r="C53">
            <v>3558</v>
          </cell>
          <cell r="D53" t="str">
            <v>817-3558</v>
          </cell>
          <cell r="E53">
            <v>44279</v>
          </cell>
          <cell r="F53">
            <v>230550156800</v>
          </cell>
          <cell r="G53" t="str">
            <v>4N/CONSULTA ESPECIALIZADA</v>
          </cell>
          <cell r="H53">
            <v>860037950</v>
          </cell>
          <cell r="I53" t="str">
            <v>FUNDACION SANTA FE DE BOGOTA</v>
          </cell>
          <cell r="J53" t="str">
            <v>8036D82-</v>
          </cell>
          <cell r="K53" t="str">
            <v>S16512</v>
          </cell>
          <cell r="L53">
            <v>16512</v>
          </cell>
          <cell r="M53">
            <v>239016</v>
          </cell>
        </row>
        <row r="54">
          <cell r="A54" t="str">
            <v>860037950-16811</v>
          </cell>
          <cell r="B54">
            <v>817</v>
          </cell>
          <cell r="C54">
            <v>3680</v>
          </cell>
          <cell r="D54" t="str">
            <v>817-3680</v>
          </cell>
          <cell r="E54">
            <v>44357</v>
          </cell>
          <cell r="F54">
            <v>230550108000</v>
          </cell>
          <cell r="G54" t="str">
            <v>2N/CONSULTA ESPECIALIZADA</v>
          </cell>
          <cell r="H54">
            <v>860037950</v>
          </cell>
          <cell r="I54" t="str">
            <v>FUNDACION SANTA FE DE BOGOTA</v>
          </cell>
          <cell r="J54" t="str">
            <v>8036D82-</v>
          </cell>
          <cell r="K54" t="str">
            <v>S16811</v>
          </cell>
          <cell r="L54">
            <v>16811</v>
          </cell>
          <cell r="M54">
            <v>119508</v>
          </cell>
        </row>
        <row r="55">
          <cell r="A55" t="str">
            <v>860037950-17000</v>
          </cell>
          <cell r="B55">
            <v>817</v>
          </cell>
          <cell r="C55">
            <v>3942</v>
          </cell>
          <cell r="D55" t="str">
            <v>817-3942</v>
          </cell>
          <cell r="E55">
            <v>44393</v>
          </cell>
          <cell r="F55">
            <v>230550108000</v>
          </cell>
          <cell r="G55" t="str">
            <v>2N/CONSULTA Y IMAGEN DIAG</v>
          </cell>
          <cell r="H55">
            <v>860037950</v>
          </cell>
          <cell r="I55" t="str">
            <v>FUNDACION SANTA FE DE BOGOTA</v>
          </cell>
          <cell r="J55" t="str">
            <v>8036D82-</v>
          </cell>
          <cell r="K55" t="str">
            <v>S17000</v>
          </cell>
          <cell r="L55">
            <v>17000</v>
          </cell>
          <cell r="M55">
            <v>1549338</v>
          </cell>
        </row>
      </sheetData>
      <sheetData sheetId="1">
        <row r="1">
          <cell r="B1" t="str">
            <v>TIP</v>
          </cell>
          <cell r="C1" t="str">
            <v>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</v>
          </cell>
          <cell r="J1" t="str">
            <v>CENT</v>
          </cell>
          <cell r="K1" t="str">
            <v xml:space="preserve">U/CRUCE    </v>
          </cell>
          <cell r="M1" t="str">
            <v>MOVIMIENTO</v>
          </cell>
        </row>
        <row r="2">
          <cell r="A2" t="str">
            <v>860037950-2343</v>
          </cell>
          <cell r="B2">
            <v>915</v>
          </cell>
          <cell r="C2">
            <v>813</v>
          </cell>
          <cell r="D2" t="str">
            <v>915-813</v>
          </cell>
          <cell r="E2">
            <v>41313</v>
          </cell>
          <cell r="F2">
            <v>230550312400</v>
          </cell>
          <cell r="G2" t="str">
            <v>PAGO RADIOG.GISELA MONTEJ</v>
          </cell>
          <cell r="H2">
            <v>860037950</v>
          </cell>
          <cell r="I2" t="str">
            <v>FUNDACION SANTA FE DE BOGOTA</v>
          </cell>
          <cell r="J2">
            <v>9001</v>
          </cell>
          <cell r="K2" t="str">
            <v>2343</v>
          </cell>
          <cell r="L2" t="str">
            <v>2343</v>
          </cell>
          <cell r="M2">
            <v>574400</v>
          </cell>
        </row>
        <row r="3">
          <cell r="A3" t="str">
            <v>860037950-2576</v>
          </cell>
          <cell r="B3">
            <v>917</v>
          </cell>
          <cell r="C3">
            <v>1018</v>
          </cell>
          <cell r="D3" t="str">
            <v>917-1018</v>
          </cell>
          <cell r="E3">
            <v>41383</v>
          </cell>
          <cell r="F3">
            <v>230550312400</v>
          </cell>
          <cell r="G3" t="str">
            <v>COLONOS-JHON EDUARD MEDIN</v>
          </cell>
          <cell r="H3">
            <v>860037950</v>
          </cell>
          <cell r="I3" t="str">
            <v>FUNDACION SANTA FE DE BOGOTA</v>
          </cell>
          <cell r="J3">
            <v>9026</v>
          </cell>
          <cell r="K3" t="str">
            <v>2576</v>
          </cell>
          <cell r="L3" t="str">
            <v>2576</v>
          </cell>
          <cell r="M3">
            <v>1792151</v>
          </cell>
        </row>
        <row r="4">
          <cell r="A4" t="str">
            <v>860037950-2863</v>
          </cell>
          <cell r="B4">
            <v>917</v>
          </cell>
          <cell r="C4">
            <v>1250</v>
          </cell>
          <cell r="D4" t="str">
            <v>917-1250</v>
          </cell>
          <cell r="E4">
            <v>41421</v>
          </cell>
          <cell r="F4">
            <v>230550312400</v>
          </cell>
          <cell r="G4" t="str">
            <v>PAGO DRENAJ-GISELA A.MONT</v>
          </cell>
          <cell r="H4">
            <v>860037950</v>
          </cell>
          <cell r="I4" t="str">
            <v>FUNDACION SANTA FE DE BOGOTA</v>
          </cell>
          <cell r="J4">
            <v>9036</v>
          </cell>
          <cell r="K4" t="str">
            <v>2863</v>
          </cell>
          <cell r="L4" t="str">
            <v>2863</v>
          </cell>
          <cell r="M4">
            <v>56058758</v>
          </cell>
        </row>
        <row r="5">
          <cell r="A5" t="str">
            <v>860037950-3329</v>
          </cell>
          <cell r="B5">
            <v>917</v>
          </cell>
          <cell r="C5">
            <v>1604</v>
          </cell>
          <cell r="D5" t="str">
            <v>917-1604</v>
          </cell>
          <cell r="E5">
            <v>41501</v>
          </cell>
          <cell r="F5">
            <v>230550312400</v>
          </cell>
          <cell r="G5" t="str">
            <v>PAGO REMP.CADE.GISELA MON</v>
          </cell>
          <cell r="H5">
            <v>860037950</v>
          </cell>
          <cell r="I5" t="str">
            <v>FUNDACION SANTA FE DE BOGOTA</v>
          </cell>
          <cell r="J5">
            <v>9026</v>
          </cell>
          <cell r="K5" t="str">
            <v>3329</v>
          </cell>
          <cell r="L5" t="str">
            <v>3329</v>
          </cell>
          <cell r="M5">
            <v>46220484</v>
          </cell>
        </row>
        <row r="6">
          <cell r="A6" t="str">
            <v>860037950-3428</v>
          </cell>
          <cell r="B6">
            <v>917</v>
          </cell>
          <cell r="C6">
            <v>1712</v>
          </cell>
          <cell r="D6" t="str">
            <v>917-1712</v>
          </cell>
          <cell r="E6">
            <v>41527</v>
          </cell>
          <cell r="F6">
            <v>230550106200</v>
          </cell>
          <cell r="G6" t="str">
            <v>PAGO EXAMEN JORDAN STIVEN</v>
          </cell>
          <cell r="H6">
            <v>860037950</v>
          </cell>
          <cell r="I6" t="str">
            <v>FUNDACION SANTA FE DE BOGOTA</v>
          </cell>
          <cell r="J6">
            <v>9025</v>
          </cell>
          <cell r="K6" t="str">
            <v>3428</v>
          </cell>
          <cell r="L6" t="str">
            <v>3428</v>
          </cell>
          <cell r="M6">
            <v>293480</v>
          </cell>
        </row>
        <row r="7">
          <cell r="A7" t="str">
            <v>860037950-3483</v>
          </cell>
          <cell r="B7">
            <v>917</v>
          </cell>
          <cell r="C7">
            <v>1742</v>
          </cell>
          <cell r="D7" t="str">
            <v>917-1742</v>
          </cell>
          <cell r="E7">
            <v>41534</v>
          </cell>
          <cell r="F7">
            <v>230550106200</v>
          </cell>
          <cell r="G7" t="str">
            <v>PAGO CONS.AIXA YIRET GARA</v>
          </cell>
          <cell r="H7">
            <v>860037950</v>
          </cell>
          <cell r="I7" t="str">
            <v>FUNDACION SANTA FE DE BOGOTA</v>
          </cell>
          <cell r="J7">
            <v>9030</v>
          </cell>
          <cell r="K7" t="str">
            <v>3483</v>
          </cell>
          <cell r="L7" t="str">
            <v>3483</v>
          </cell>
          <cell r="M7">
            <v>321678</v>
          </cell>
        </row>
        <row r="8">
          <cell r="A8" t="str">
            <v>860037950-3603</v>
          </cell>
          <cell r="B8">
            <v>917</v>
          </cell>
          <cell r="C8">
            <v>1878</v>
          </cell>
          <cell r="D8" t="str">
            <v>917-1878</v>
          </cell>
          <cell r="E8">
            <v>41556</v>
          </cell>
          <cell r="F8">
            <v>230550312400</v>
          </cell>
          <cell r="G8" t="str">
            <v>PAGO CONSUL AIXA SHADAY</v>
          </cell>
          <cell r="H8">
            <v>860037950</v>
          </cell>
          <cell r="I8" t="str">
            <v>FUNDACION SANTA FE DE BOGOTA</v>
          </cell>
          <cell r="J8">
            <v>9030</v>
          </cell>
          <cell r="K8" t="str">
            <v>3603</v>
          </cell>
          <cell r="L8" t="str">
            <v>3603</v>
          </cell>
          <cell r="M8">
            <v>160839</v>
          </cell>
        </row>
        <row r="9">
          <cell r="A9" t="str">
            <v>860037950-3682</v>
          </cell>
          <cell r="B9">
            <v>917</v>
          </cell>
          <cell r="C9">
            <v>1950</v>
          </cell>
          <cell r="D9" t="str">
            <v>917-1950</v>
          </cell>
          <cell r="E9">
            <v>41568</v>
          </cell>
          <cell r="F9">
            <v>230550312400</v>
          </cell>
          <cell r="G9" t="str">
            <v>PAGO CONSUL AIXA SHADAY</v>
          </cell>
          <cell r="H9">
            <v>860037950</v>
          </cell>
          <cell r="I9" t="str">
            <v>FUNDACION SANTA FE DE BOGOTA</v>
          </cell>
          <cell r="J9">
            <v>9030</v>
          </cell>
          <cell r="K9" t="str">
            <v>3682</v>
          </cell>
          <cell r="L9" t="str">
            <v>3682</v>
          </cell>
          <cell r="M9">
            <v>643356</v>
          </cell>
        </row>
        <row r="10">
          <cell r="A10" t="str">
            <v>860037950-3742</v>
          </cell>
          <cell r="B10">
            <v>917</v>
          </cell>
          <cell r="C10">
            <v>1986</v>
          </cell>
          <cell r="D10" t="str">
            <v>917-1986</v>
          </cell>
          <cell r="E10">
            <v>41579</v>
          </cell>
          <cell r="F10">
            <v>230550312400</v>
          </cell>
          <cell r="G10" t="str">
            <v>PAGO HOSP.GISELA MONTEJO</v>
          </cell>
          <cell r="H10">
            <v>860037950</v>
          </cell>
          <cell r="I10" t="str">
            <v>FUNDACION SANTA FE DE BOGOTA</v>
          </cell>
          <cell r="J10">
            <v>9036</v>
          </cell>
          <cell r="K10" t="str">
            <v>3742</v>
          </cell>
          <cell r="L10" t="str">
            <v>3742</v>
          </cell>
          <cell r="M10">
            <v>169383813</v>
          </cell>
        </row>
        <row r="11">
          <cell r="A11" t="str">
            <v>860037950-3873</v>
          </cell>
          <cell r="B11">
            <v>917</v>
          </cell>
          <cell r="C11">
            <v>2086</v>
          </cell>
          <cell r="D11" t="str">
            <v>917-2086</v>
          </cell>
          <cell r="E11">
            <v>41597</v>
          </cell>
          <cell r="F11">
            <v>230550106200</v>
          </cell>
          <cell r="G11" t="str">
            <v>PAGO EXAMEN LABORATORIO</v>
          </cell>
          <cell r="H11">
            <v>860037950</v>
          </cell>
          <cell r="I11" t="str">
            <v>FUNDACION SANTA FE DE BOGOTA</v>
          </cell>
          <cell r="J11">
            <v>9030</v>
          </cell>
          <cell r="K11" t="str">
            <v>3873</v>
          </cell>
          <cell r="L11" t="str">
            <v>3873</v>
          </cell>
          <cell r="M11">
            <v>311650</v>
          </cell>
        </row>
        <row r="12">
          <cell r="A12" t="str">
            <v>860037950-4043</v>
          </cell>
          <cell r="B12">
            <v>917</v>
          </cell>
          <cell r="C12">
            <v>2141</v>
          </cell>
          <cell r="D12" t="str">
            <v>917-2141</v>
          </cell>
          <cell r="E12">
            <v>41612</v>
          </cell>
          <cell r="F12">
            <v>230550106200</v>
          </cell>
          <cell r="G12" t="str">
            <v>PAGO CONSUL AIXA GARAVITO</v>
          </cell>
          <cell r="H12">
            <v>860037950</v>
          </cell>
          <cell r="I12" t="str">
            <v>FUNDACION SANTA FE DE BOGOTA</v>
          </cell>
          <cell r="J12">
            <v>9030</v>
          </cell>
          <cell r="K12" t="str">
            <v>4043</v>
          </cell>
          <cell r="L12" t="str">
            <v>4043</v>
          </cell>
          <cell r="M12">
            <v>336996</v>
          </cell>
        </row>
        <row r="13">
          <cell r="A13" t="str">
            <v>860037950-4040</v>
          </cell>
          <cell r="B13">
            <v>917</v>
          </cell>
          <cell r="C13">
            <v>2138</v>
          </cell>
          <cell r="D13" t="str">
            <v>917-2138</v>
          </cell>
          <cell r="E13">
            <v>41612</v>
          </cell>
          <cell r="F13">
            <v>230550312400</v>
          </cell>
          <cell r="G13" t="str">
            <v>PAGO TUTELA GISELA MONTEJ</v>
          </cell>
          <cell r="H13">
            <v>860037950</v>
          </cell>
          <cell r="I13" t="str">
            <v>FUNDACION SANTA FE DE BOGOTA</v>
          </cell>
          <cell r="J13">
            <v>9036</v>
          </cell>
          <cell r="K13" t="str">
            <v>4040</v>
          </cell>
          <cell r="L13" t="str">
            <v>4040</v>
          </cell>
          <cell r="M13">
            <v>25330010</v>
          </cell>
        </row>
        <row r="14">
          <cell r="A14" t="str">
            <v>860037950-4084</v>
          </cell>
          <cell r="B14">
            <v>917</v>
          </cell>
          <cell r="C14">
            <v>2230</v>
          </cell>
          <cell r="D14" t="str">
            <v>917-2230</v>
          </cell>
          <cell r="E14">
            <v>41628</v>
          </cell>
          <cell r="F14">
            <v>230550106200</v>
          </cell>
          <cell r="G14" t="str">
            <v>PAGO CONS.AIXA SHADAY</v>
          </cell>
          <cell r="H14">
            <v>860037950</v>
          </cell>
          <cell r="I14" t="str">
            <v>FUNDACION SANTA FE DE BOGOTA</v>
          </cell>
          <cell r="J14">
            <v>9030</v>
          </cell>
          <cell r="K14" t="str">
            <v>4084</v>
          </cell>
          <cell r="L14" t="str">
            <v>4084</v>
          </cell>
          <cell r="M14">
            <v>160839</v>
          </cell>
        </row>
        <row r="15">
          <cell r="A15" t="str">
            <v>860037950-4129</v>
          </cell>
          <cell r="B15">
            <v>917</v>
          </cell>
          <cell r="C15">
            <v>2249</v>
          </cell>
          <cell r="D15" t="str">
            <v>917-2249</v>
          </cell>
          <cell r="E15">
            <v>41638</v>
          </cell>
          <cell r="F15">
            <v>230550312400</v>
          </cell>
          <cell r="G15" t="str">
            <v>PAGO CONS.AIXA SHADAY</v>
          </cell>
          <cell r="H15">
            <v>860037950</v>
          </cell>
          <cell r="I15" t="str">
            <v>FUNDACION SANTA FE DE BOGOTA</v>
          </cell>
          <cell r="J15">
            <v>9030</v>
          </cell>
          <cell r="K15" t="str">
            <v>4129</v>
          </cell>
          <cell r="L15" t="str">
            <v>4129</v>
          </cell>
          <cell r="M15">
            <v>160839</v>
          </cell>
        </row>
        <row r="16">
          <cell r="A16" t="str">
            <v>860037950-4193</v>
          </cell>
          <cell r="B16">
            <v>917</v>
          </cell>
          <cell r="C16">
            <v>2308</v>
          </cell>
          <cell r="D16" t="str">
            <v>917-2308</v>
          </cell>
          <cell r="E16">
            <v>41654</v>
          </cell>
          <cell r="F16">
            <v>230550312600</v>
          </cell>
          <cell r="G16" t="str">
            <v>PAGO CONS.AIXA SHADAY</v>
          </cell>
          <cell r="H16">
            <v>860037950</v>
          </cell>
          <cell r="I16" t="str">
            <v>FUNDACION SANTA FE DE BOGOTA</v>
          </cell>
          <cell r="J16">
            <v>9030</v>
          </cell>
          <cell r="K16" t="str">
            <v>4193</v>
          </cell>
          <cell r="L16" t="str">
            <v>4193</v>
          </cell>
          <cell r="M16">
            <v>315196</v>
          </cell>
        </row>
        <row r="17">
          <cell r="A17" t="str">
            <v>860037950-4245</v>
          </cell>
          <cell r="B17">
            <v>917</v>
          </cell>
          <cell r="C17">
            <v>2359</v>
          </cell>
          <cell r="D17" t="str">
            <v>917-2359</v>
          </cell>
          <cell r="E17">
            <v>41666</v>
          </cell>
          <cell r="F17">
            <v>230550106400</v>
          </cell>
          <cell r="G17" t="str">
            <v>PAGO CONS.AIXA SHADAY GAR</v>
          </cell>
          <cell r="H17">
            <v>860037950</v>
          </cell>
          <cell r="I17" t="str">
            <v>FUNDACION SANTA FE DE BOGOTA</v>
          </cell>
          <cell r="J17">
            <v>9030</v>
          </cell>
          <cell r="K17" t="str">
            <v>4245</v>
          </cell>
          <cell r="L17" t="str">
            <v>4245</v>
          </cell>
          <cell r="M17">
            <v>410991</v>
          </cell>
        </row>
        <row r="18">
          <cell r="A18" t="str">
            <v>860037950-4282</v>
          </cell>
          <cell r="B18">
            <v>917</v>
          </cell>
          <cell r="C18">
            <v>2366</v>
          </cell>
          <cell r="D18" t="str">
            <v>917-2366</v>
          </cell>
          <cell r="E18">
            <v>41669</v>
          </cell>
          <cell r="F18">
            <v>230550155200</v>
          </cell>
          <cell r="G18" t="str">
            <v>ENF.HUERF GISELA MONTEJO</v>
          </cell>
          <cell r="H18">
            <v>860037950</v>
          </cell>
          <cell r="I18" t="str">
            <v>FUNDACION SANTA FE DE BOGOTA</v>
          </cell>
          <cell r="J18">
            <v>9036</v>
          </cell>
          <cell r="K18" t="str">
            <v>4282</v>
          </cell>
          <cell r="L18" t="str">
            <v>4282</v>
          </cell>
          <cell r="M18">
            <v>212771050</v>
          </cell>
        </row>
        <row r="19">
          <cell r="A19" t="str">
            <v>860037950-4290</v>
          </cell>
          <cell r="B19">
            <v>917</v>
          </cell>
          <cell r="C19">
            <v>2386</v>
          </cell>
          <cell r="D19" t="str">
            <v>917-2386</v>
          </cell>
          <cell r="E19">
            <v>41673</v>
          </cell>
          <cell r="F19">
            <v>230550106600</v>
          </cell>
          <cell r="G19" t="str">
            <v>PAGO CALZADO GISELA MONTE</v>
          </cell>
          <cell r="H19">
            <v>860037950</v>
          </cell>
          <cell r="I19" t="str">
            <v>FUNDACION SANTA FE DE BOGOTA</v>
          </cell>
          <cell r="J19">
            <v>9036</v>
          </cell>
          <cell r="K19" t="str">
            <v>4290</v>
          </cell>
          <cell r="L19" t="str">
            <v>4290</v>
          </cell>
          <cell r="M19">
            <v>692308</v>
          </cell>
        </row>
        <row r="20">
          <cell r="A20" t="str">
            <v>860037950-4271</v>
          </cell>
          <cell r="B20">
            <v>917</v>
          </cell>
          <cell r="C20">
            <v>2386</v>
          </cell>
          <cell r="D20" t="str">
            <v>917-2386</v>
          </cell>
          <cell r="E20">
            <v>41673</v>
          </cell>
          <cell r="F20">
            <v>230550155200</v>
          </cell>
          <cell r="G20" t="str">
            <v>PAGO CONSULT DORA CARRE･O</v>
          </cell>
          <cell r="H20">
            <v>860037950</v>
          </cell>
          <cell r="I20" t="str">
            <v>FUNDACION SANTA FE DE BOGOTA</v>
          </cell>
          <cell r="J20">
            <v>9036</v>
          </cell>
          <cell r="K20" t="str">
            <v>4271</v>
          </cell>
          <cell r="L20" t="str">
            <v>4271</v>
          </cell>
          <cell r="M20">
            <v>166394</v>
          </cell>
        </row>
        <row r="21">
          <cell r="A21" t="str">
            <v>860037950-4312</v>
          </cell>
          <cell r="B21">
            <v>917</v>
          </cell>
          <cell r="C21">
            <v>2443</v>
          </cell>
          <cell r="D21" t="str">
            <v>917-2443</v>
          </cell>
          <cell r="E21">
            <v>41683</v>
          </cell>
          <cell r="F21">
            <v>230550106400</v>
          </cell>
          <cell r="G21" t="str">
            <v>PAGO CONS,.AIXA GARAVITO</v>
          </cell>
          <cell r="H21">
            <v>860037950</v>
          </cell>
          <cell r="I21" t="str">
            <v>FUNDACION SANTA FE DE BOGOTA</v>
          </cell>
          <cell r="J21">
            <v>9030</v>
          </cell>
          <cell r="K21" t="str">
            <v>4312</v>
          </cell>
          <cell r="L21" t="str">
            <v>4312</v>
          </cell>
          <cell r="M21">
            <v>594017</v>
          </cell>
        </row>
        <row r="22">
          <cell r="A22" t="str">
            <v>860037950-4400</v>
          </cell>
          <cell r="B22">
            <v>917</v>
          </cell>
          <cell r="C22">
            <v>2495</v>
          </cell>
          <cell r="D22" t="str">
            <v>917-2495</v>
          </cell>
          <cell r="E22">
            <v>41698</v>
          </cell>
          <cell r="F22">
            <v>230550106400</v>
          </cell>
          <cell r="G22" t="str">
            <v>PAGO CONSUL.AIXA SHADAY</v>
          </cell>
          <cell r="H22">
            <v>860037950</v>
          </cell>
          <cell r="I22" t="str">
            <v>FUNDACION SANTA FE DE BOGOTA</v>
          </cell>
          <cell r="J22">
            <v>9030</v>
          </cell>
          <cell r="K22" t="str">
            <v>4400</v>
          </cell>
          <cell r="L22" t="str">
            <v>4400</v>
          </cell>
          <cell r="M22">
            <v>190164</v>
          </cell>
        </row>
        <row r="23">
          <cell r="A23" t="str">
            <v>860037950-4455</v>
          </cell>
          <cell r="B23">
            <v>917</v>
          </cell>
          <cell r="C23">
            <v>2547</v>
          </cell>
          <cell r="D23" t="str">
            <v>917-2547</v>
          </cell>
          <cell r="E23">
            <v>41709</v>
          </cell>
          <cell r="F23">
            <v>230550106400</v>
          </cell>
          <cell r="G23" t="str">
            <v>PAGO CONS.AIXA YIRET GARA</v>
          </cell>
          <cell r="H23">
            <v>860037950</v>
          </cell>
          <cell r="I23" t="str">
            <v>FUNDACION SANTA FE DE BOGOTA</v>
          </cell>
          <cell r="J23">
            <v>9030</v>
          </cell>
          <cell r="K23" t="str">
            <v>4455</v>
          </cell>
          <cell r="L23" t="str">
            <v>4455</v>
          </cell>
          <cell r="M23">
            <v>2102751</v>
          </cell>
        </row>
        <row r="24">
          <cell r="A24" t="str">
            <v>860037950-4521</v>
          </cell>
          <cell r="B24">
            <v>917</v>
          </cell>
          <cell r="C24">
            <v>2619</v>
          </cell>
          <cell r="D24" t="str">
            <v>917-2619</v>
          </cell>
          <cell r="E24">
            <v>41717</v>
          </cell>
          <cell r="F24">
            <v>230550106400</v>
          </cell>
          <cell r="G24" t="str">
            <v>CONSUL.AIXA SHADAY YIRET</v>
          </cell>
          <cell r="H24">
            <v>860037950</v>
          </cell>
          <cell r="I24" t="str">
            <v>FUNDACION SANTA FE DE BOGOTA</v>
          </cell>
          <cell r="J24">
            <v>9030</v>
          </cell>
          <cell r="K24" t="str">
            <v>4521</v>
          </cell>
          <cell r="L24" t="str">
            <v>4521</v>
          </cell>
          <cell r="M24">
            <v>261476</v>
          </cell>
        </row>
        <row r="25">
          <cell r="A25" t="str">
            <v>860037950-4535</v>
          </cell>
          <cell r="B25">
            <v>917</v>
          </cell>
          <cell r="C25">
            <v>2646</v>
          </cell>
          <cell r="D25" t="str">
            <v>917-2646</v>
          </cell>
          <cell r="E25">
            <v>41720</v>
          </cell>
          <cell r="F25">
            <v>230550106400</v>
          </cell>
          <cell r="G25" t="str">
            <v>PAGO TRAT.GISELA MONTEJO</v>
          </cell>
          <cell r="H25">
            <v>860037950</v>
          </cell>
          <cell r="I25" t="str">
            <v>FUNDACION SANTA FE DE BOGOTA</v>
          </cell>
          <cell r="J25">
            <v>9036</v>
          </cell>
          <cell r="K25" t="str">
            <v>4535</v>
          </cell>
          <cell r="L25" t="str">
            <v>4535</v>
          </cell>
          <cell r="M25">
            <v>3137177</v>
          </cell>
        </row>
        <row r="26">
          <cell r="A26" t="str">
            <v>860037950-4614</v>
          </cell>
          <cell r="B26">
            <v>917</v>
          </cell>
          <cell r="C26">
            <v>2712</v>
          </cell>
          <cell r="D26" t="str">
            <v>917-2712</v>
          </cell>
          <cell r="E26">
            <v>41736</v>
          </cell>
          <cell r="F26">
            <v>230550106400</v>
          </cell>
          <cell r="G26" t="str">
            <v>PAGO CONTROL AIXA SHADAY</v>
          </cell>
          <cell r="H26">
            <v>860037950</v>
          </cell>
          <cell r="I26" t="str">
            <v>FUNDACION SANTA FE DE BOGOTA</v>
          </cell>
          <cell r="J26">
            <v>9030</v>
          </cell>
          <cell r="K26" t="str">
            <v>4614</v>
          </cell>
          <cell r="L26" t="str">
            <v>4614</v>
          </cell>
          <cell r="M26">
            <v>87216</v>
          </cell>
        </row>
        <row r="27">
          <cell r="A27" t="str">
            <v>860037950-4656</v>
          </cell>
          <cell r="B27">
            <v>917</v>
          </cell>
          <cell r="C27">
            <v>2788</v>
          </cell>
          <cell r="D27" t="str">
            <v>917-2788</v>
          </cell>
          <cell r="E27">
            <v>41751</v>
          </cell>
          <cell r="F27">
            <v>230550106400</v>
          </cell>
          <cell r="G27" t="str">
            <v>PAGO CONS.AIXA SHADAY</v>
          </cell>
          <cell r="H27">
            <v>860037950</v>
          </cell>
          <cell r="I27" t="str">
            <v>FUNDACION SANTA FE DE BOGOTA</v>
          </cell>
          <cell r="J27">
            <v>9030</v>
          </cell>
          <cell r="K27" t="str">
            <v>4656</v>
          </cell>
          <cell r="L27" t="str">
            <v>4656</v>
          </cell>
          <cell r="M27">
            <v>232079</v>
          </cell>
        </row>
        <row r="28">
          <cell r="A28" t="str">
            <v>860037950-4746</v>
          </cell>
          <cell r="B28">
            <v>917</v>
          </cell>
          <cell r="C28">
            <v>2808</v>
          </cell>
          <cell r="D28" t="str">
            <v>917-2808</v>
          </cell>
          <cell r="E28">
            <v>41758</v>
          </cell>
          <cell r="F28">
            <v>230550312600</v>
          </cell>
          <cell r="G28" t="str">
            <v>PAGO HOSP.GISELA A.MONTEJ</v>
          </cell>
          <cell r="H28">
            <v>860037950</v>
          </cell>
          <cell r="I28" t="str">
            <v>FUNDACION SANTA FE DE BOGOTA</v>
          </cell>
          <cell r="J28">
            <v>9036</v>
          </cell>
          <cell r="K28" t="str">
            <v>4746</v>
          </cell>
          <cell r="L28" t="str">
            <v>4746</v>
          </cell>
          <cell r="M28">
            <v>6000000</v>
          </cell>
        </row>
        <row r="29">
          <cell r="A29" t="str">
            <v>860037950-4708</v>
          </cell>
          <cell r="B29">
            <v>917</v>
          </cell>
          <cell r="C29">
            <v>2808</v>
          </cell>
          <cell r="D29" t="str">
            <v>917-2808</v>
          </cell>
          <cell r="E29">
            <v>41758</v>
          </cell>
          <cell r="F29">
            <v>230550312600</v>
          </cell>
          <cell r="G29" t="str">
            <v>PAGO HOSP.GISELA A.MONTEJ</v>
          </cell>
          <cell r="H29">
            <v>860037950</v>
          </cell>
          <cell r="I29" t="str">
            <v>FUNDACION SANTA FE DE BOGOTA</v>
          </cell>
          <cell r="J29">
            <v>9036</v>
          </cell>
          <cell r="K29" t="str">
            <v>4708</v>
          </cell>
          <cell r="L29" t="str">
            <v>4708</v>
          </cell>
          <cell r="M29">
            <v>23556384</v>
          </cell>
        </row>
        <row r="30">
          <cell r="A30" t="str">
            <v>860037950-4811</v>
          </cell>
          <cell r="B30">
            <v>917</v>
          </cell>
          <cell r="C30">
            <v>2866</v>
          </cell>
          <cell r="D30" t="str">
            <v>917-2866</v>
          </cell>
          <cell r="E30">
            <v>41768</v>
          </cell>
          <cell r="F30">
            <v>230550312600</v>
          </cell>
          <cell r="G30" t="str">
            <v>PAGO TERAPI/AIXA GARAVITO</v>
          </cell>
          <cell r="H30">
            <v>860037950</v>
          </cell>
          <cell r="I30" t="str">
            <v>FUNDACION SANTA FE DE BOGOTA</v>
          </cell>
          <cell r="J30">
            <v>9030</v>
          </cell>
          <cell r="K30" t="str">
            <v>4811</v>
          </cell>
          <cell r="L30" t="str">
            <v>4811</v>
          </cell>
          <cell r="M30">
            <v>2920503</v>
          </cell>
        </row>
        <row r="31">
          <cell r="A31" t="str">
            <v>860037950-4928</v>
          </cell>
          <cell r="B31">
            <v>917</v>
          </cell>
          <cell r="C31">
            <v>2983</v>
          </cell>
          <cell r="D31" t="str">
            <v>917-2983</v>
          </cell>
          <cell r="E31">
            <v>41787</v>
          </cell>
          <cell r="F31">
            <v>230550106400</v>
          </cell>
          <cell r="G31" t="str">
            <v>PAGO FARING.JESUS ADRIAN</v>
          </cell>
          <cell r="H31">
            <v>860037950</v>
          </cell>
          <cell r="I31" t="str">
            <v>FUNDACION SANTA FE DE BOGOTA</v>
          </cell>
          <cell r="J31">
            <v>9026</v>
          </cell>
          <cell r="K31" t="str">
            <v>4928</v>
          </cell>
          <cell r="L31" t="str">
            <v>4928</v>
          </cell>
          <cell r="M31">
            <v>389800</v>
          </cell>
        </row>
        <row r="32">
          <cell r="A32" t="str">
            <v>860037950-5001</v>
          </cell>
          <cell r="B32">
            <v>917</v>
          </cell>
          <cell r="C32">
            <v>3053</v>
          </cell>
          <cell r="D32" t="str">
            <v>917-3053</v>
          </cell>
          <cell r="E32">
            <v>41801</v>
          </cell>
          <cell r="F32">
            <v>230550106400</v>
          </cell>
          <cell r="G32" t="str">
            <v>PAGO CONS.DORA MARIA CARR</v>
          </cell>
          <cell r="H32">
            <v>860037950</v>
          </cell>
          <cell r="I32" t="str">
            <v>FUNDACION SANTA FE DE BOGOTA</v>
          </cell>
          <cell r="J32">
            <v>9036</v>
          </cell>
          <cell r="K32" t="str">
            <v>5001</v>
          </cell>
          <cell r="L32" t="str">
            <v>5001</v>
          </cell>
          <cell r="M32">
            <v>332788</v>
          </cell>
        </row>
        <row r="33">
          <cell r="A33" t="str">
            <v>860037950-5069</v>
          </cell>
          <cell r="B33">
            <v>917</v>
          </cell>
          <cell r="C33">
            <v>3145</v>
          </cell>
          <cell r="D33" t="str">
            <v>917-3145</v>
          </cell>
          <cell r="E33">
            <v>41809</v>
          </cell>
          <cell r="F33">
            <v>230550106400</v>
          </cell>
          <cell r="G33" t="str">
            <v>PAGO CONS.AIXA GARAVITO</v>
          </cell>
          <cell r="H33">
            <v>860037950</v>
          </cell>
          <cell r="I33" t="str">
            <v>FUNDACION SANTA FE DE BOGOTA</v>
          </cell>
          <cell r="J33">
            <v>9030</v>
          </cell>
          <cell r="K33" t="str">
            <v>5069</v>
          </cell>
          <cell r="L33" t="str">
            <v>5069</v>
          </cell>
          <cell r="M33">
            <v>166394</v>
          </cell>
        </row>
        <row r="34">
          <cell r="A34" t="str">
            <v>860037950-5092</v>
          </cell>
          <cell r="B34">
            <v>917</v>
          </cell>
          <cell r="C34">
            <v>3156</v>
          </cell>
          <cell r="D34" t="str">
            <v>917-3156</v>
          </cell>
          <cell r="E34">
            <v>41810</v>
          </cell>
          <cell r="F34">
            <v>230550155200</v>
          </cell>
          <cell r="G34" t="str">
            <v>PAGO CONS.DORA MARIA CARR</v>
          </cell>
          <cell r="H34">
            <v>860037950</v>
          </cell>
          <cell r="I34" t="str">
            <v>FUNDACION SANTA FE DE BOGOTA</v>
          </cell>
          <cell r="J34">
            <v>9036</v>
          </cell>
          <cell r="K34" t="str">
            <v>5092</v>
          </cell>
          <cell r="L34" t="str">
            <v>5092</v>
          </cell>
          <cell r="M34">
            <v>592799</v>
          </cell>
        </row>
        <row r="35">
          <cell r="A35" t="str">
            <v>860037950-5292</v>
          </cell>
          <cell r="B35">
            <v>917</v>
          </cell>
          <cell r="C35">
            <v>3249</v>
          </cell>
          <cell r="D35" t="str">
            <v>917-3249</v>
          </cell>
          <cell r="E35">
            <v>41837</v>
          </cell>
          <cell r="F35">
            <v>230550106400</v>
          </cell>
          <cell r="G35" t="str">
            <v>PAGO CINEVIDEO JUAN MARQU</v>
          </cell>
          <cell r="H35">
            <v>860037950</v>
          </cell>
          <cell r="I35" t="str">
            <v>FUNDACION SANTA FE DE BOGOTA</v>
          </cell>
          <cell r="J35">
            <v>9026</v>
          </cell>
          <cell r="K35" t="str">
            <v>5292</v>
          </cell>
          <cell r="L35" t="str">
            <v>5292</v>
          </cell>
          <cell r="M35">
            <v>289800</v>
          </cell>
        </row>
        <row r="36">
          <cell r="A36" t="str">
            <v>860037950-5259</v>
          </cell>
          <cell r="B36">
            <v>917</v>
          </cell>
          <cell r="C36">
            <v>3249</v>
          </cell>
          <cell r="D36" t="str">
            <v>917-3249</v>
          </cell>
          <cell r="E36">
            <v>41837</v>
          </cell>
          <cell r="F36">
            <v>230550106400</v>
          </cell>
          <cell r="G36" t="str">
            <v>PAGO CINEVIDEO JOSE ALEJA</v>
          </cell>
          <cell r="H36">
            <v>860037950</v>
          </cell>
          <cell r="I36" t="str">
            <v>FUNDACION SANTA FE DE BOGOTA</v>
          </cell>
          <cell r="J36">
            <v>9026</v>
          </cell>
          <cell r="K36" t="str">
            <v>5259</v>
          </cell>
          <cell r="L36" t="str">
            <v>5259</v>
          </cell>
          <cell r="M36">
            <v>289800</v>
          </cell>
        </row>
        <row r="37">
          <cell r="A37" t="str">
            <v>860037950-5325</v>
          </cell>
          <cell r="B37">
            <v>917</v>
          </cell>
          <cell r="C37">
            <v>3502</v>
          </cell>
          <cell r="D37" t="str">
            <v>917-3502</v>
          </cell>
          <cell r="E37">
            <v>41845</v>
          </cell>
          <cell r="F37">
            <v>230550106400</v>
          </cell>
          <cell r="G37" t="str">
            <v>PAGO CONS.DORA M.CARRE･O</v>
          </cell>
          <cell r="H37">
            <v>860037950</v>
          </cell>
          <cell r="I37" t="str">
            <v>FUNDACION SANTA FE DE BOGOTA</v>
          </cell>
          <cell r="J37">
            <v>9036</v>
          </cell>
          <cell r="K37" t="str">
            <v>5325</v>
          </cell>
          <cell r="L37" t="str">
            <v>5325</v>
          </cell>
          <cell r="M37">
            <v>166394</v>
          </cell>
        </row>
        <row r="38">
          <cell r="A38" t="str">
            <v>860037950-5344</v>
          </cell>
          <cell r="B38">
            <v>915</v>
          </cell>
          <cell r="C38">
            <v>3525</v>
          </cell>
          <cell r="D38" t="str">
            <v>915-3525</v>
          </cell>
          <cell r="E38">
            <v>41849</v>
          </cell>
          <cell r="F38">
            <v>230550106400</v>
          </cell>
          <cell r="G38" t="str">
            <v>CONS.ESP.DORA CARRE･O S.</v>
          </cell>
          <cell r="H38">
            <v>860037950</v>
          </cell>
          <cell r="I38" t="str">
            <v>FUNDACION SANTA FE DE BOGOTA</v>
          </cell>
          <cell r="J38">
            <v>9036</v>
          </cell>
          <cell r="K38" t="str">
            <v>5344</v>
          </cell>
          <cell r="L38" t="str">
            <v>5344</v>
          </cell>
          <cell r="M38">
            <v>738300</v>
          </cell>
        </row>
        <row r="39">
          <cell r="A39" t="str">
            <v>860037950-5522</v>
          </cell>
          <cell r="B39">
            <v>917</v>
          </cell>
          <cell r="C39">
            <v>3565</v>
          </cell>
          <cell r="D39" t="str">
            <v>917-3565</v>
          </cell>
          <cell r="E39">
            <v>41893</v>
          </cell>
          <cell r="F39">
            <v>230550106600</v>
          </cell>
          <cell r="G39" t="str">
            <v>PAGO FARING FRANEYN MOREN</v>
          </cell>
          <cell r="H39">
            <v>860037950</v>
          </cell>
          <cell r="I39" t="str">
            <v>FUNDACION SANTA FE DE BOGOTA</v>
          </cell>
          <cell r="J39">
            <v>9026</v>
          </cell>
          <cell r="K39" t="str">
            <v>5522</v>
          </cell>
          <cell r="L39" t="str">
            <v>5522</v>
          </cell>
          <cell r="M39">
            <v>289800</v>
          </cell>
        </row>
        <row r="40">
          <cell r="A40" t="str">
            <v>860037950-5623</v>
          </cell>
          <cell r="B40">
            <v>917</v>
          </cell>
          <cell r="C40">
            <v>3655</v>
          </cell>
          <cell r="D40" t="str">
            <v>917-3655</v>
          </cell>
          <cell r="E40">
            <v>41905</v>
          </cell>
          <cell r="F40">
            <v>230550312600</v>
          </cell>
          <cell r="G40" t="str">
            <v>PAGO CONS.AIXA SHADAY</v>
          </cell>
          <cell r="H40">
            <v>860037950</v>
          </cell>
          <cell r="I40" t="str">
            <v>FUNDACION SANTA FE DE BOGOTA</v>
          </cell>
          <cell r="J40">
            <v>9030</v>
          </cell>
          <cell r="K40" t="str">
            <v>5623</v>
          </cell>
          <cell r="L40" t="str">
            <v>5623</v>
          </cell>
          <cell r="M40">
            <v>95082</v>
          </cell>
        </row>
        <row r="41">
          <cell r="A41" t="str">
            <v>860037950-5624</v>
          </cell>
          <cell r="B41">
            <v>917</v>
          </cell>
          <cell r="C41">
            <v>3657</v>
          </cell>
          <cell r="D41" t="str">
            <v>917-3657</v>
          </cell>
          <cell r="E41">
            <v>41906</v>
          </cell>
          <cell r="F41">
            <v>230550106400</v>
          </cell>
          <cell r="G41" t="str">
            <v>PAGO EXTRACC.DORA CARRE･O</v>
          </cell>
          <cell r="H41">
            <v>860037950</v>
          </cell>
          <cell r="I41" t="str">
            <v>FUNDACION SANTA FE DE BOGOTA</v>
          </cell>
          <cell r="J41">
            <v>9036</v>
          </cell>
          <cell r="K41" t="str">
            <v>5624</v>
          </cell>
          <cell r="L41" t="str">
            <v>5624</v>
          </cell>
          <cell r="M41">
            <v>12224785</v>
          </cell>
        </row>
        <row r="42">
          <cell r="A42" t="str">
            <v>860037950-2163481</v>
          </cell>
          <cell r="B42">
            <v>928</v>
          </cell>
          <cell r="C42">
            <v>390</v>
          </cell>
          <cell r="D42" t="str">
            <v>928-390</v>
          </cell>
          <cell r="E42">
            <v>41912</v>
          </cell>
          <cell r="F42">
            <v>230550105300</v>
          </cell>
          <cell r="G42" t="str">
            <v>RECLA C X P NO RECLAMADAS</v>
          </cell>
          <cell r="H42">
            <v>860037950</v>
          </cell>
          <cell r="I42" t="str">
            <v>FUNDACION SANTA FE DE BOGOTA</v>
          </cell>
          <cell r="J42">
            <v>9080</v>
          </cell>
          <cell r="K42" t="str">
            <v>FSFB02163481</v>
          </cell>
          <cell r="L42">
            <v>2163481</v>
          </cell>
          <cell r="M42">
            <v>3875000</v>
          </cell>
        </row>
        <row r="43">
          <cell r="A43" t="str">
            <v>860037950-2163365</v>
          </cell>
          <cell r="B43">
            <v>928</v>
          </cell>
          <cell r="C43">
            <v>390</v>
          </cell>
          <cell r="D43" t="str">
            <v>928-390</v>
          </cell>
          <cell r="E43">
            <v>41912</v>
          </cell>
          <cell r="F43">
            <v>230550105300</v>
          </cell>
          <cell r="G43" t="str">
            <v>RECLA C X P NO RECLAMADAS</v>
          </cell>
          <cell r="H43">
            <v>860037950</v>
          </cell>
          <cell r="I43" t="str">
            <v>FUNDACION SANTA FE DE BOGOTA</v>
          </cell>
          <cell r="J43">
            <v>9080</v>
          </cell>
          <cell r="K43" t="str">
            <v>FSFB02163365</v>
          </cell>
          <cell r="L43">
            <v>2163365</v>
          </cell>
          <cell r="M43">
            <v>650026</v>
          </cell>
        </row>
        <row r="44">
          <cell r="A44" t="str">
            <v>860037950-5693</v>
          </cell>
          <cell r="B44">
            <v>928</v>
          </cell>
          <cell r="C44">
            <v>390</v>
          </cell>
          <cell r="D44" t="str">
            <v>928-390</v>
          </cell>
          <cell r="E44">
            <v>41912</v>
          </cell>
          <cell r="F44">
            <v>230550508700</v>
          </cell>
          <cell r="G44" t="str">
            <v>RECLA C X P NO RECLAMADAS</v>
          </cell>
          <cell r="H44">
            <v>860037950</v>
          </cell>
          <cell r="I44" t="str">
            <v>FUNDACION SANTA FE DE BOGOTA</v>
          </cell>
          <cell r="J44">
            <v>9080</v>
          </cell>
          <cell r="K44" t="str">
            <v>5693</v>
          </cell>
          <cell r="L44" t="str">
            <v>5693</v>
          </cell>
          <cell r="M44">
            <v>53339000</v>
          </cell>
        </row>
        <row r="45">
          <cell r="A45" t="str">
            <v>860037950-5684</v>
          </cell>
          <cell r="B45">
            <v>917</v>
          </cell>
          <cell r="C45">
            <v>3694</v>
          </cell>
          <cell r="D45" t="str">
            <v>917-3694</v>
          </cell>
          <cell r="E45">
            <v>41918</v>
          </cell>
          <cell r="F45">
            <v>230550106400</v>
          </cell>
          <cell r="G45" t="str">
            <v>PAGO CONS.AIXA SHADAY GAR</v>
          </cell>
          <cell r="H45">
            <v>860037950</v>
          </cell>
          <cell r="I45" t="str">
            <v>FUNDACION SANTA FE DE BOGOTA</v>
          </cell>
          <cell r="J45">
            <v>9030</v>
          </cell>
          <cell r="K45" t="str">
            <v>5684</v>
          </cell>
          <cell r="L45" t="str">
            <v>5684</v>
          </cell>
          <cell r="M45">
            <v>515959</v>
          </cell>
        </row>
        <row r="46">
          <cell r="A46" t="str">
            <v>860037950-5805</v>
          </cell>
          <cell r="B46">
            <v>917</v>
          </cell>
          <cell r="C46">
            <v>3841</v>
          </cell>
          <cell r="D46" t="str">
            <v>917-3841</v>
          </cell>
          <cell r="E46">
            <v>41936</v>
          </cell>
          <cell r="F46">
            <v>230550106600</v>
          </cell>
          <cell r="G46" t="str">
            <v>PAGO EXAMEN ROSA ELENA SU</v>
          </cell>
          <cell r="H46">
            <v>860037950</v>
          </cell>
          <cell r="I46" t="str">
            <v>FUNDACION SANTA FE DE BOGOTA</v>
          </cell>
          <cell r="J46">
            <v>9026</v>
          </cell>
          <cell r="K46" t="str">
            <v>5805</v>
          </cell>
          <cell r="L46" t="str">
            <v>5805</v>
          </cell>
          <cell r="M46">
            <v>389800</v>
          </cell>
        </row>
        <row r="47">
          <cell r="A47" t="str">
            <v>860037950-5913</v>
          </cell>
          <cell r="B47">
            <v>917</v>
          </cell>
          <cell r="C47">
            <v>3905</v>
          </cell>
          <cell r="D47" t="str">
            <v>917-3905</v>
          </cell>
          <cell r="E47">
            <v>41953</v>
          </cell>
          <cell r="F47">
            <v>230550106400</v>
          </cell>
          <cell r="G47" t="str">
            <v>CONSUL AIXA GARAVITO DELG</v>
          </cell>
          <cell r="H47">
            <v>860037950</v>
          </cell>
          <cell r="I47" t="str">
            <v>FUNDACION SANTA FE DE BOGOTA</v>
          </cell>
          <cell r="J47">
            <v>9030</v>
          </cell>
          <cell r="K47" t="str">
            <v>5913</v>
          </cell>
          <cell r="L47" t="str">
            <v>5913</v>
          </cell>
          <cell r="M47">
            <v>380328</v>
          </cell>
        </row>
        <row r="48">
          <cell r="A48" t="str">
            <v>860037950-5934</v>
          </cell>
          <cell r="B48">
            <v>917</v>
          </cell>
          <cell r="C48">
            <v>3905</v>
          </cell>
          <cell r="D48" t="str">
            <v>917-3905</v>
          </cell>
          <cell r="E48">
            <v>41953</v>
          </cell>
          <cell r="F48">
            <v>230550106600</v>
          </cell>
          <cell r="G48" t="str">
            <v>FARINGOGR MICHAEL FLOREZ</v>
          </cell>
          <cell r="H48">
            <v>860037950</v>
          </cell>
          <cell r="I48" t="str">
            <v>FUNDACION SANTA FE DE BOGOTA</v>
          </cell>
          <cell r="J48">
            <v>9026</v>
          </cell>
          <cell r="K48" t="str">
            <v>5934</v>
          </cell>
          <cell r="L48" t="str">
            <v>5934</v>
          </cell>
          <cell r="M48">
            <v>389800</v>
          </cell>
        </row>
        <row r="49">
          <cell r="A49" t="str">
            <v>860037950-5966</v>
          </cell>
          <cell r="B49">
            <v>917</v>
          </cell>
          <cell r="C49">
            <v>3983</v>
          </cell>
          <cell r="D49" t="str">
            <v>917-3983</v>
          </cell>
          <cell r="E49">
            <v>41961</v>
          </cell>
          <cell r="F49">
            <v>230550106400</v>
          </cell>
          <cell r="G49" t="str">
            <v>PAGO CONS.GISELA A.MONTEJ</v>
          </cell>
          <cell r="H49">
            <v>860037950</v>
          </cell>
          <cell r="I49" t="str">
            <v>FUNDACION SANTA FE DE BOGOTA</v>
          </cell>
          <cell r="J49">
            <v>9036</v>
          </cell>
          <cell r="K49" t="str">
            <v>5966</v>
          </cell>
          <cell r="L49" t="str">
            <v>5966</v>
          </cell>
          <cell r="M49">
            <v>190164</v>
          </cell>
        </row>
        <row r="50">
          <cell r="A50" t="str">
            <v>860037950-6010</v>
          </cell>
          <cell r="B50">
            <v>917</v>
          </cell>
          <cell r="C50">
            <v>3996</v>
          </cell>
          <cell r="D50" t="str">
            <v>917-3996</v>
          </cell>
          <cell r="E50">
            <v>41967</v>
          </cell>
          <cell r="F50">
            <v>230550106400</v>
          </cell>
          <cell r="G50" t="str">
            <v>PAGO CONS.DORA M.CARRE･O</v>
          </cell>
          <cell r="H50">
            <v>860037950</v>
          </cell>
          <cell r="I50" t="str">
            <v>FUNDACION SANTA FE DE BOGOTA</v>
          </cell>
          <cell r="J50">
            <v>9036</v>
          </cell>
          <cell r="K50" t="str">
            <v>6010</v>
          </cell>
          <cell r="L50" t="str">
            <v>6010</v>
          </cell>
          <cell r="M50">
            <v>95082</v>
          </cell>
        </row>
        <row r="51">
          <cell r="A51" t="str">
            <v>860037950-6138</v>
          </cell>
          <cell r="B51">
            <v>917</v>
          </cell>
          <cell r="C51">
            <v>4135</v>
          </cell>
          <cell r="D51" t="str">
            <v>917-4135</v>
          </cell>
          <cell r="E51">
            <v>41983</v>
          </cell>
          <cell r="F51">
            <v>230550106400</v>
          </cell>
          <cell r="G51" t="str">
            <v>PAGO PRUE.AIXA SHADAY GAR</v>
          </cell>
          <cell r="H51">
            <v>860037950</v>
          </cell>
          <cell r="I51" t="str">
            <v>FUNDACION SANTA FE DE BOGOTA</v>
          </cell>
          <cell r="J51">
            <v>9030</v>
          </cell>
          <cell r="K51" t="str">
            <v>6138</v>
          </cell>
          <cell r="L51" t="str">
            <v>6138</v>
          </cell>
          <cell r="M51">
            <v>237705</v>
          </cell>
        </row>
        <row r="52">
          <cell r="A52" t="str">
            <v>860037950-6136</v>
          </cell>
          <cell r="B52">
            <v>917</v>
          </cell>
          <cell r="C52">
            <v>4135</v>
          </cell>
          <cell r="D52" t="str">
            <v>917-4135</v>
          </cell>
          <cell r="E52">
            <v>41983</v>
          </cell>
          <cell r="F52">
            <v>230550106400</v>
          </cell>
          <cell r="G52" t="str">
            <v>PAGO CONS.DORA CARRE･O</v>
          </cell>
          <cell r="H52">
            <v>860037950</v>
          </cell>
          <cell r="I52" t="str">
            <v>FUNDACION SANTA FE DE BOGOTA</v>
          </cell>
          <cell r="J52">
            <v>9036</v>
          </cell>
          <cell r="K52" t="str">
            <v>6136</v>
          </cell>
          <cell r="L52" t="str">
            <v>6136</v>
          </cell>
          <cell r="M52">
            <v>95082</v>
          </cell>
        </row>
        <row r="53">
          <cell r="A53" t="str">
            <v>860037950-6162</v>
          </cell>
          <cell r="B53">
            <v>917</v>
          </cell>
          <cell r="C53">
            <v>4164</v>
          </cell>
          <cell r="D53" t="str">
            <v>917-4164</v>
          </cell>
          <cell r="E53">
            <v>41989</v>
          </cell>
          <cell r="F53">
            <v>230550106600</v>
          </cell>
          <cell r="G53" t="str">
            <v>PAGO FARING.FABIAN MENDOZ</v>
          </cell>
          <cell r="H53">
            <v>860037950</v>
          </cell>
          <cell r="I53" t="str">
            <v>FUNDACION SANTA FE DE BOGOTA</v>
          </cell>
          <cell r="J53">
            <v>9026</v>
          </cell>
          <cell r="K53" t="str">
            <v>6162</v>
          </cell>
          <cell r="L53" t="str">
            <v>6162</v>
          </cell>
          <cell r="M53">
            <v>389800</v>
          </cell>
        </row>
        <row r="54">
          <cell r="A54" t="str">
            <v>860037950-6272</v>
          </cell>
          <cell r="B54">
            <v>917</v>
          </cell>
          <cell r="C54">
            <v>4246</v>
          </cell>
          <cell r="D54" t="str">
            <v>917-4246</v>
          </cell>
          <cell r="E54">
            <v>42013</v>
          </cell>
          <cell r="F54">
            <v>230550155600</v>
          </cell>
          <cell r="G54" t="str">
            <v>PAGO CONSULTA HEYDER MORE</v>
          </cell>
          <cell r="H54">
            <v>860037950</v>
          </cell>
          <cell r="I54" t="str">
            <v>FUNDACION SANTA FE DE BOGOTA</v>
          </cell>
          <cell r="J54">
            <v>9030</v>
          </cell>
          <cell r="K54" t="str">
            <v>6272</v>
          </cell>
          <cell r="L54" t="str">
            <v>6272</v>
          </cell>
          <cell r="M54">
            <v>171465</v>
          </cell>
        </row>
        <row r="55">
          <cell r="A55" t="str">
            <v>860037950-6339</v>
          </cell>
          <cell r="B55">
            <v>917</v>
          </cell>
          <cell r="C55">
            <v>4269</v>
          </cell>
          <cell r="D55" t="str">
            <v>917-4269</v>
          </cell>
          <cell r="E55">
            <v>42019</v>
          </cell>
          <cell r="F55">
            <v>230550106800</v>
          </cell>
          <cell r="G55" t="str">
            <v>PAGO CONSULTA AIXA GARAVI</v>
          </cell>
          <cell r="H55">
            <v>860037950</v>
          </cell>
          <cell r="I55" t="str">
            <v>FUNDACION SANTA FE DE BOGOTA</v>
          </cell>
          <cell r="J55">
            <v>9030</v>
          </cell>
          <cell r="K55" t="str">
            <v>6339</v>
          </cell>
          <cell r="L55" t="str">
            <v>6339</v>
          </cell>
          <cell r="M55">
            <v>171465</v>
          </cell>
        </row>
        <row r="56">
          <cell r="A56" t="str">
            <v>860037950-6387</v>
          </cell>
          <cell r="B56">
            <v>917</v>
          </cell>
          <cell r="C56">
            <v>4283</v>
          </cell>
          <cell r="D56" t="str">
            <v>917-4283</v>
          </cell>
          <cell r="E56">
            <v>42020</v>
          </cell>
          <cell r="F56">
            <v>230550106800</v>
          </cell>
          <cell r="G56" t="str">
            <v>PAGO CONSULTA DORA CARRE･</v>
          </cell>
          <cell r="H56">
            <v>860037950</v>
          </cell>
          <cell r="I56" t="str">
            <v>FUNDACION SANTA FE DE BOGOTA</v>
          </cell>
          <cell r="J56">
            <v>9036</v>
          </cell>
          <cell r="K56" t="str">
            <v>6387</v>
          </cell>
          <cell r="L56" t="str">
            <v>6387</v>
          </cell>
          <cell r="M56">
            <v>97980</v>
          </cell>
        </row>
        <row r="57">
          <cell r="A57" t="str">
            <v>860037950-6469</v>
          </cell>
          <cell r="B57">
            <v>917</v>
          </cell>
          <cell r="C57">
            <v>4336</v>
          </cell>
          <cell r="D57" t="str">
            <v>917-4336</v>
          </cell>
          <cell r="E57">
            <v>42039</v>
          </cell>
          <cell r="F57">
            <v>230550106800</v>
          </cell>
          <cell r="G57" t="str">
            <v>PAGO CONS.YUDIMAR ESPINEL</v>
          </cell>
          <cell r="H57">
            <v>860037950</v>
          </cell>
          <cell r="I57" t="str">
            <v>FUNDACION SANTA FE DE BOGOTA</v>
          </cell>
          <cell r="J57">
            <v>9026</v>
          </cell>
          <cell r="K57" t="str">
            <v>6469</v>
          </cell>
          <cell r="L57" t="str">
            <v>6469</v>
          </cell>
          <cell r="M57">
            <v>171465</v>
          </cell>
        </row>
        <row r="58">
          <cell r="A58" t="str">
            <v>860037950-6466</v>
          </cell>
          <cell r="B58">
            <v>917</v>
          </cell>
          <cell r="C58">
            <v>4361</v>
          </cell>
          <cell r="D58" t="str">
            <v>917-4361</v>
          </cell>
          <cell r="E58">
            <v>42045</v>
          </cell>
          <cell r="F58">
            <v>230550106800</v>
          </cell>
          <cell r="G58" t="str">
            <v>PAGO CONS.JIMENA SANTIAGO</v>
          </cell>
          <cell r="H58">
            <v>860037950</v>
          </cell>
          <cell r="I58" t="str">
            <v>FUNDACION SANTA FE DE BOGOTA</v>
          </cell>
          <cell r="J58">
            <v>9036</v>
          </cell>
          <cell r="K58" t="str">
            <v>6466</v>
          </cell>
          <cell r="L58" t="str">
            <v>6466</v>
          </cell>
          <cell r="M58">
            <v>171465</v>
          </cell>
        </row>
        <row r="59">
          <cell r="A59" t="str">
            <v>860037950-6485</v>
          </cell>
          <cell r="B59">
            <v>917</v>
          </cell>
          <cell r="C59">
            <v>4361</v>
          </cell>
          <cell r="D59" t="str">
            <v>917-4361</v>
          </cell>
          <cell r="E59">
            <v>42045</v>
          </cell>
          <cell r="F59">
            <v>230550106800</v>
          </cell>
          <cell r="G59" t="str">
            <v>PAGO CONS.HECTOR CUELLAR</v>
          </cell>
          <cell r="H59">
            <v>860037950</v>
          </cell>
          <cell r="I59" t="str">
            <v>FUNDACION SANTA FE DE BOGOTA</v>
          </cell>
          <cell r="J59">
            <v>9030</v>
          </cell>
          <cell r="K59" t="str">
            <v>6485</v>
          </cell>
          <cell r="L59" t="str">
            <v>6485</v>
          </cell>
          <cell r="M59">
            <v>171465</v>
          </cell>
        </row>
        <row r="60">
          <cell r="A60" t="str">
            <v>860037950-6484</v>
          </cell>
          <cell r="B60">
            <v>917</v>
          </cell>
          <cell r="C60">
            <v>4361</v>
          </cell>
          <cell r="D60" t="str">
            <v>917-4361</v>
          </cell>
          <cell r="E60">
            <v>42045</v>
          </cell>
          <cell r="F60">
            <v>230550106800</v>
          </cell>
          <cell r="G60" t="str">
            <v>PAGO CONS.AIXA YIRET GARA</v>
          </cell>
          <cell r="H60">
            <v>860037950</v>
          </cell>
          <cell r="I60" t="str">
            <v>FUNDACION SANTA FE DE BOGOTA</v>
          </cell>
          <cell r="J60">
            <v>9030</v>
          </cell>
          <cell r="K60" t="str">
            <v>6484</v>
          </cell>
          <cell r="L60" t="str">
            <v>6484</v>
          </cell>
          <cell r="M60">
            <v>97980</v>
          </cell>
        </row>
        <row r="61">
          <cell r="A61" t="str">
            <v>860037950-6486</v>
          </cell>
          <cell r="B61">
            <v>917</v>
          </cell>
          <cell r="C61">
            <v>4361</v>
          </cell>
          <cell r="D61" t="str">
            <v>917-4361</v>
          </cell>
          <cell r="E61">
            <v>42045</v>
          </cell>
          <cell r="F61">
            <v>230550155600</v>
          </cell>
          <cell r="G61" t="str">
            <v>PAGO CONS.HEYDER MORELO</v>
          </cell>
          <cell r="H61">
            <v>860037950</v>
          </cell>
          <cell r="I61" t="str">
            <v>FUNDACION SANTA FE DE BOGOTA</v>
          </cell>
          <cell r="J61">
            <v>9030</v>
          </cell>
          <cell r="K61" t="str">
            <v>6486</v>
          </cell>
          <cell r="L61" t="str">
            <v>6486</v>
          </cell>
          <cell r="M61">
            <v>342930</v>
          </cell>
        </row>
        <row r="62">
          <cell r="A62" t="str">
            <v>860037950-6467</v>
          </cell>
          <cell r="B62">
            <v>917</v>
          </cell>
          <cell r="C62">
            <v>4361</v>
          </cell>
          <cell r="D62" t="str">
            <v>917-4361</v>
          </cell>
          <cell r="E62">
            <v>42045</v>
          </cell>
          <cell r="F62">
            <v>230550155600</v>
          </cell>
          <cell r="G62" t="str">
            <v>PAGO CONS.MARIA PE､ARANDA</v>
          </cell>
          <cell r="H62">
            <v>860037950</v>
          </cell>
          <cell r="I62" t="str">
            <v>FUNDACION SANTA FE DE BOGOTA</v>
          </cell>
          <cell r="J62">
            <v>9026</v>
          </cell>
          <cell r="K62" t="str">
            <v>6467</v>
          </cell>
          <cell r="L62" t="str">
            <v>6467</v>
          </cell>
          <cell r="M62">
            <v>171465</v>
          </cell>
        </row>
        <row r="63">
          <cell r="A63" t="str">
            <v>860037950-6463</v>
          </cell>
          <cell r="B63">
            <v>917</v>
          </cell>
          <cell r="C63">
            <v>4361</v>
          </cell>
          <cell r="D63" t="str">
            <v>917-4361</v>
          </cell>
          <cell r="E63">
            <v>42045</v>
          </cell>
          <cell r="F63">
            <v>230550155600</v>
          </cell>
          <cell r="G63" t="str">
            <v>PAGO CONS.ALEXANDRA LOPEZ</v>
          </cell>
          <cell r="H63">
            <v>860037950</v>
          </cell>
          <cell r="I63" t="str">
            <v>FUNDACION SANTA FE DE BOGOTA</v>
          </cell>
          <cell r="J63">
            <v>9030</v>
          </cell>
          <cell r="K63" t="str">
            <v>6463</v>
          </cell>
          <cell r="L63" t="str">
            <v>6463</v>
          </cell>
          <cell r="M63">
            <v>171465</v>
          </cell>
        </row>
        <row r="64">
          <cell r="A64" t="str">
            <v>860037950-6468</v>
          </cell>
          <cell r="B64">
            <v>917</v>
          </cell>
          <cell r="C64">
            <v>4361</v>
          </cell>
          <cell r="D64" t="str">
            <v>917-4361</v>
          </cell>
          <cell r="E64">
            <v>42045</v>
          </cell>
          <cell r="F64">
            <v>230550155600</v>
          </cell>
          <cell r="G64" t="str">
            <v>PAGO CONS.NELLY PEREZ</v>
          </cell>
          <cell r="H64">
            <v>860037950</v>
          </cell>
          <cell r="I64" t="str">
            <v>FUNDACION SANTA FE DE BOGOTA</v>
          </cell>
          <cell r="J64">
            <v>9026</v>
          </cell>
          <cell r="K64" t="str">
            <v>6468</v>
          </cell>
          <cell r="L64" t="str">
            <v>6468</v>
          </cell>
          <cell r="M64">
            <v>171465</v>
          </cell>
        </row>
        <row r="65">
          <cell r="A65" t="str">
            <v>860037950-6465</v>
          </cell>
          <cell r="B65">
            <v>917</v>
          </cell>
          <cell r="C65">
            <v>4363</v>
          </cell>
          <cell r="D65" t="str">
            <v>917-4363</v>
          </cell>
          <cell r="E65">
            <v>42046</v>
          </cell>
          <cell r="F65">
            <v>230550155600</v>
          </cell>
          <cell r="G65" t="str">
            <v>PAGO CONS.ISBELIA RODRIGU</v>
          </cell>
          <cell r="H65">
            <v>860037950</v>
          </cell>
          <cell r="I65" t="str">
            <v>FUNDACION SANTA FE DE BOGOTA</v>
          </cell>
          <cell r="J65">
            <v>9026</v>
          </cell>
          <cell r="K65" t="str">
            <v>6465</v>
          </cell>
          <cell r="L65" t="str">
            <v>6465</v>
          </cell>
          <cell r="M65">
            <v>171465</v>
          </cell>
        </row>
        <row r="66">
          <cell r="A66" t="str">
            <v>860037950-6525</v>
          </cell>
          <cell r="B66">
            <v>917</v>
          </cell>
          <cell r="C66">
            <v>4417</v>
          </cell>
          <cell r="D66" t="str">
            <v>917-4417</v>
          </cell>
          <cell r="E66">
            <v>42052</v>
          </cell>
          <cell r="F66">
            <v>230550106800</v>
          </cell>
          <cell r="G66" t="str">
            <v>PAGO CONS.AIXA SHADAY GAR</v>
          </cell>
          <cell r="H66">
            <v>860037950</v>
          </cell>
          <cell r="I66" t="str">
            <v>FUNDACION SANTA FE DE BOGOTA</v>
          </cell>
          <cell r="J66">
            <v>9030</v>
          </cell>
          <cell r="K66" t="str">
            <v>6525</v>
          </cell>
          <cell r="L66" t="str">
            <v>6525</v>
          </cell>
          <cell r="M66">
            <v>97980</v>
          </cell>
        </row>
        <row r="67">
          <cell r="A67" t="str">
            <v>860037950-6519</v>
          </cell>
          <cell r="B67">
            <v>917</v>
          </cell>
          <cell r="C67">
            <v>4417</v>
          </cell>
          <cell r="D67" t="str">
            <v>917-4417</v>
          </cell>
          <cell r="E67">
            <v>42052</v>
          </cell>
          <cell r="F67">
            <v>230550106800</v>
          </cell>
          <cell r="G67" t="str">
            <v>PAGO CONS.GISELA MONTEJO</v>
          </cell>
          <cell r="H67">
            <v>860037950</v>
          </cell>
          <cell r="I67" t="str">
            <v>FUNDACION SANTA FE DE BOGOTA</v>
          </cell>
          <cell r="J67">
            <v>9036</v>
          </cell>
          <cell r="K67" t="str">
            <v>6519</v>
          </cell>
          <cell r="L67" t="str">
            <v>6519</v>
          </cell>
          <cell r="M67">
            <v>171465</v>
          </cell>
        </row>
        <row r="68">
          <cell r="A68" t="str">
            <v>860037950-6616</v>
          </cell>
          <cell r="B68">
            <v>917</v>
          </cell>
          <cell r="C68">
            <v>4490</v>
          </cell>
          <cell r="D68" t="str">
            <v>917-4490</v>
          </cell>
          <cell r="E68">
            <v>42068</v>
          </cell>
          <cell r="F68">
            <v>230550106800</v>
          </cell>
          <cell r="G68" t="str">
            <v>PAGO CONS.BELSAID NARANJO</v>
          </cell>
          <cell r="H68">
            <v>860037950</v>
          </cell>
          <cell r="I68" t="str">
            <v>FUNDACION SANTA FE DE BOGOTA</v>
          </cell>
          <cell r="J68">
            <v>9026</v>
          </cell>
          <cell r="K68" t="str">
            <v>6616</v>
          </cell>
          <cell r="L68" t="str">
            <v>6616</v>
          </cell>
          <cell r="M68">
            <v>171465</v>
          </cell>
        </row>
        <row r="69">
          <cell r="A69" t="str">
            <v>860037950-6617</v>
          </cell>
          <cell r="B69">
            <v>917</v>
          </cell>
          <cell r="C69">
            <v>4490</v>
          </cell>
          <cell r="D69" t="str">
            <v>917-4490</v>
          </cell>
          <cell r="E69">
            <v>42068</v>
          </cell>
          <cell r="F69">
            <v>230550155600</v>
          </cell>
          <cell r="G69" t="str">
            <v>PAGO CONS.LEONEL SANGUINO</v>
          </cell>
          <cell r="H69">
            <v>860037950</v>
          </cell>
          <cell r="I69" t="str">
            <v>FUNDACION SANTA FE DE BOGOTA</v>
          </cell>
          <cell r="J69">
            <v>9050</v>
          </cell>
          <cell r="K69" t="str">
            <v>6617</v>
          </cell>
          <cell r="L69" t="str">
            <v>6617</v>
          </cell>
          <cell r="M69">
            <v>171465</v>
          </cell>
        </row>
        <row r="70">
          <cell r="A70" t="str">
            <v>860037950-6672</v>
          </cell>
          <cell r="B70">
            <v>917</v>
          </cell>
          <cell r="C70">
            <v>4504</v>
          </cell>
          <cell r="D70" t="str">
            <v>917-4504</v>
          </cell>
          <cell r="E70">
            <v>42074</v>
          </cell>
          <cell r="F70">
            <v>230550155600</v>
          </cell>
          <cell r="G70" t="str">
            <v>PAGO JUNTA DORA CARRE､O</v>
          </cell>
          <cell r="H70">
            <v>860037950</v>
          </cell>
          <cell r="I70" t="str">
            <v>FUNDACION SANTA FE DE BOGOTA</v>
          </cell>
          <cell r="J70">
            <v>9036</v>
          </cell>
          <cell r="K70" t="str">
            <v>6672</v>
          </cell>
          <cell r="L70" t="str">
            <v>6672</v>
          </cell>
          <cell r="M70">
            <v>204125</v>
          </cell>
        </row>
        <row r="71">
          <cell r="A71" t="str">
            <v>860037950-6662</v>
          </cell>
          <cell r="B71">
            <v>917</v>
          </cell>
          <cell r="C71">
            <v>4504</v>
          </cell>
          <cell r="D71" t="str">
            <v>917-4504</v>
          </cell>
          <cell r="E71">
            <v>42074</v>
          </cell>
          <cell r="F71">
            <v>230550155600</v>
          </cell>
          <cell r="G71" t="str">
            <v>PAGO PARODITEC YUDIMAR ES</v>
          </cell>
          <cell r="H71">
            <v>860037950</v>
          </cell>
          <cell r="I71" t="str">
            <v>FUNDACION SANTA FE DE BOGOTA</v>
          </cell>
          <cell r="J71">
            <v>9026</v>
          </cell>
          <cell r="K71" t="str">
            <v>6662</v>
          </cell>
          <cell r="L71" t="str">
            <v>6662</v>
          </cell>
          <cell r="M71">
            <v>10000000</v>
          </cell>
        </row>
        <row r="72">
          <cell r="A72" t="str">
            <v>860037950-6729</v>
          </cell>
          <cell r="B72">
            <v>917</v>
          </cell>
          <cell r="C72">
            <v>4579</v>
          </cell>
          <cell r="D72" t="str">
            <v>917-4579</v>
          </cell>
          <cell r="E72">
            <v>42089</v>
          </cell>
          <cell r="F72">
            <v>230550155600</v>
          </cell>
          <cell r="G72" t="str">
            <v>PAGO CONSU.MARIA PE･ARAND</v>
          </cell>
          <cell r="H72">
            <v>860037950</v>
          </cell>
          <cell r="I72" t="str">
            <v>FUNDACION SANTA FE DE BOGOTA</v>
          </cell>
          <cell r="J72">
            <v>9026</v>
          </cell>
          <cell r="K72" t="str">
            <v>6729</v>
          </cell>
          <cell r="L72" t="str">
            <v>6729</v>
          </cell>
          <cell r="M72">
            <v>1300000</v>
          </cell>
        </row>
        <row r="73">
          <cell r="A73" t="str">
            <v>860037950-6736</v>
          </cell>
          <cell r="B73">
            <v>917</v>
          </cell>
          <cell r="C73">
            <v>4579</v>
          </cell>
          <cell r="D73" t="str">
            <v>917-4579</v>
          </cell>
          <cell r="E73">
            <v>42089</v>
          </cell>
          <cell r="F73">
            <v>230550155600</v>
          </cell>
          <cell r="G73" t="str">
            <v>PAGO CIRUG.HEYDER MORELO</v>
          </cell>
          <cell r="H73">
            <v>860037950</v>
          </cell>
          <cell r="I73" t="str">
            <v>FUNDACION SANTA FE DE BOGOTA</v>
          </cell>
          <cell r="J73">
            <v>9030</v>
          </cell>
          <cell r="K73" t="str">
            <v>6736</v>
          </cell>
          <cell r="L73" t="str">
            <v>6736</v>
          </cell>
          <cell r="M73">
            <v>14000000</v>
          </cell>
        </row>
        <row r="74">
          <cell r="A74" t="str">
            <v>860037950-6772</v>
          </cell>
          <cell r="B74">
            <v>917</v>
          </cell>
          <cell r="C74">
            <v>4590</v>
          </cell>
          <cell r="D74" t="str">
            <v>917-4590</v>
          </cell>
          <cell r="E74">
            <v>42101</v>
          </cell>
          <cell r="F74">
            <v>230550106800</v>
          </cell>
          <cell r="G74" t="str">
            <v>PAGO CONS.NELLY PEREZ</v>
          </cell>
          <cell r="H74">
            <v>860037950</v>
          </cell>
          <cell r="I74" t="str">
            <v>FUNDACION SANTA FE DE BOGOTA</v>
          </cell>
          <cell r="J74">
            <v>9026</v>
          </cell>
          <cell r="K74" t="str">
            <v>6772</v>
          </cell>
          <cell r="L74" t="str">
            <v>6772</v>
          </cell>
          <cell r="M74">
            <v>97980</v>
          </cell>
        </row>
        <row r="75">
          <cell r="A75" t="str">
            <v>860037950-6773</v>
          </cell>
          <cell r="B75">
            <v>917</v>
          </cell>
          <cell r="C75">
            <v>4590</v>
          </cell>
          <cell r="D75" t="str">
            <v>917-4590</v>
          </cell>
          <cell r="E75">
            <v>42101</v>
          </cell>
          <cell r="F75">
            <v>230550106800</v>
          </cell>
          <cell r="G75" t="str">
            <v>PAGO CONS.GISELA MONTEJO</v>
          </cell>
          <cell r="H75">
            <v>860037950</v>
          </cell>
          <cell r="I75" t="str">
            <v>FUNDACION SANTA FE DE BOGOTA</v>
          </cell>
          <cell r="J75">
            <v>9036</v>
          </cell>
          <cell r="K75" t="str">
            <v>6773</v>
          </cell>
          <cell r="L75" t="str">
            <v>6773</v>
          </cell>
          <cell r="M75">
            <v>97980</v>
          </cell>
        </row>
        <row r="76">
          <cell r="A76" t="str">
            <v>860037950-6808</v>
          </cell>
          <cell r="B76">
            <v>917</v>
          </cell>
          <cell r="C76">
            <v>4615</v>
          </cell>
          <cell r="D76" t="str">
            <v>917-4615</v>
          </cell>
          <cell r="E76">
            <v>42107</v>
          </cell>
          <cell r="F76">
            <v>230550106800</v>
          </cell>
          <cell r="G76" t="str">
            <v>PAGO CONS.GISELA MONTEJO</v>
          </cell>
          <cell r="H76">
            <v>860037950</v>
          </cell>
          <cell r="I76" t="str">
            <v>FUNDACION SANTA FE DE BOGOTA</v>
          </cell>
          <cell r="J76">
            <v>9036</v>
          </cell>
          <cell r="K76" t="str">
            <v>6808</v>
          </cell>
          <cell r="L76" t="str">
            <v>6808</v>
          </cell>
          <cell r="M76">
            <v>97980</v>
          </cell>
        </row>
        <row r="77">
          <cell r="A77" t="str">
            <v>860037950-6915</v>
          </cell>
          <cell r="B77">
            <v>917</v>
          </cell>
          <cell r="C77">
            <v>4697</v>
          </cell>
          <cell r="D77" t="str">
            <v>917-4697</v>
          </cell>
          <cell r="E77">
            <v>42118</v>
          </cell>
          <cell r="F77">
            <v>230550155600</v>
          </cell>
          <cell r="G77" t="str">
            <v>PAGO CONS.ALEXANDRA LOPEZ</v>
          </cell>
          <cell r="H77">
            <v>860037950</v>
          </cell>
          <cell r="I77" t="str">
            <v>FUNDACION SANTA FE DE BOGOTA</v>
          </cell>
          <cell r="J77">
            <v>9030</v>
          </cell>
          <cell r="K77" t="str">
            <v>6915</v>
          </cell>
          <cell r="L77" t="str">
            <v>6915</v>
          </cell>
          <cell r="M77">
            <v>171465</v>
          </cell>
        </row>
        <row r="78">
          <cell r="A78" t="str">
            <v>860037950-7025</v>
          </cell>
          <cell r="B78">
            <v>917</v>
          </cell>
          <cell r="C78">
            <v>4824</v>
          </cell>
          <cell r="D78" t="str">
            <v>917-4824</v>
          </cell>
          <cell r="E78">
            <v>42136</v>
          </cell>
          <cell r="F78">
            <v>230550155600</v>
          </cell>
          <cell r="G78" t="str">
            <v>PAGO TIRO-MARIA PE･ARANDA</v>
          </cell>
          <cell r="H78">
            <v>860037950</v>
          </cell>
          <cell r="I78" t="str">
            <v>FUNDACION SANTA FE DE BOGOTA</v>
          </cell>
          <cell r="J78">
            <v>9026</v>
          </cell>
          <cell r="K78" t="str">
            <v>7025</v>
          </cell>
          <cell r="L78" t="str">
            <v>7025</v>
          </cell>
          <cell r="M78">
            <v>15000000</v>
          </cell>
        </row>
        <row r="79">
          <cell r="A79" t="str">
            <v>860037950-7039</v>
          </cell>
          <cell r="B79">
            <v>917</v>
          </cell>
          <cell r="C79">
            <v>4825</v>
          </cell>
          <cell r="D79" t="str">
            <v>917-4825</v>
          </cell>
          <cell r="E79">
            <v>42137</v>
          </cell>
          <cell r="F79">
            <v>230550106800</v>
          </cell>
          <cell r="G79" t="str">
            <v>PAGO CONS.DORA CARRE･O SE</v>
          </cell>
          <cell r="H79">
            <v>860037950</v>
          </cell>
          <cell r="I79" t="str">
            <v>FUNDACION SANTA FE DE BOGOTA</v>
          </cell>
          <cell r="J79">
            <v>9036</v>
          </cell>
          <cell r="K79" t="str">
            <v>7039</v>
          </cell>
          <cell r="L79" t="str">
            <v>7039</v>
          </cell>
          <cell r="M79">
            <v>171465</v>
          </cell>
        </row>
        <row r="80">
          <cell r="A80" t="str">
            <v>860037950-7039</v>
          </cell>
          <cell r="B80">
            <v>917</v>
          </cell>
          <cell r="C80">
            <v>4825</v>
          </cell>
          <cell r="D80" t="str">
            <v>917-4825</v>
          </cell>
          <cell r="E80">
            <v>42137</v>
          </cell>
          <cell r="F80">
            <v>230550312800</v>
          </cell>
          <cell r="G80" t="str">
            <v>PAGO CONS.DORA CARRE･O SE</v>
          </cell>
          <cell r="H80">
            <v>860037950</v>
          </cell>
          <cell r="I80" t="str">
            <v>FUNDACION SANTA FE DE BOGOTA</v>
          </cell>
          <cell r="J80">
            <v>9036</v>
          </cell>
          <cell r="K80" t="str">
            <v>7039</v>
          </cell>
          <cell r="L80" t="str">
            <v>7039</v>
          </cell>
          <cell r="M80">
            <v>498410</v>
          </cell>
        </row>
        <row r="81">
          <cell r="A81" t="str">
            <v>860037950-7085</v>
          </cell>
          <cell r="B81">
            <v>917</v>
          </cell>
          <cell r="C81">
            <v>4876</v>
          </cell>
          <cell r="D81" t="str">
            <v>917-4876</v>
          </cell>
          <cell r="E81">
            <v>42143</v>
          </cell>
          <cell r="F81">
            <v>230550155600</v>
          </cell>
          <cell r="G81" t="str">
            <v>PAGO CONS.YUDIMAR ESPINEL</v>
          </cell>
          <cell r="H81">
            <v>860037950</v>
          </cell>
          <cell r="I81" t="str">
            <v>FUNDACION SANTA FE DE BOGOTA</v>
          </cell>
          <cell r="J81">
            <v>9026</v>
          </cell>
          <cell r="K81" t="str">
            <v>7085</v>
          </cell>
          <cell r="L81" t="str">
            <v>7085</v>
          </cell>
          <cell r="M81">
            <v>97980</v>
          </cell>
        </row>
        <row r="82">
          <cell r="A82" t="str">
            <v>860037950-7135</v>
          </cell>
          <cell r="B82">
            <v>917</v>
          </cell>
          <cell r="C82">
            <v>4900</v>
          </cell>
          <cell r="D82" t="str">
            <v>917-4900</v>
          </cell>
          <cell r="E82">
            <v>42149</v>
          </cell>
          <cell r="F82">
            <v>230550106800</v>
          </cell>
          <cell r="G82" t="str">
            <v>PAGO CONS.AIXA GARAVITO</v>
          </cell>
          <cell r="H82">
            <v>860037950</v>
          </cell>
          <cell r="I82" t="str">
            <v>FUNDACION SANTA FE DE BOGOTA</v>
          </cell>
          <cell r="J82">
            <v>9030</v>
          </cell>
          <cell r="K82" t="str">
            <v>7135</v>
          </cell>
          <cell r="L82" t="str">
            <v>7135</v>
          </cell>
          <cell r="M82">
            <v>97980</v>
          </cell>
        </row>
        <row r="83">
          <cell r="A83" t="str">
            <v>860037950-7181</v>
          </cell>
          <cell r="B83">
            <v>917</v>
          </cell>
          <cell r="C83">
            <v>4914</v>
          </cell>
          <cell r="D83" t="str">
            <v>917-4914</v>
          </cell>
          <cell r="E83">
            <v>42152</v>
          </cell>
          <cell r="F83">
            <v>230550106800</v>
          </cell>
          <cell r="G83" t="str">
            <v>PAGO NASO NELLY PEREZ</v>
          </cell>
          <cell r="H83">
            <v>860037950</v>
          </cell>
          <cell r="I83" t="str">
            <v>FUNDACION SANTA FE DE BOGOTA</v>
          </cell>
          <cell r="J83">
            <v>9026</v>
          </cell>
          <cell r="K83" t="str">
            <v>7181</v>
          </cell>
          <cell r="L83" t="str">
            <v>7181</v>
          </cell>
          <cell r="M83">
            <v>374325</v>
          </cell>
        </row>
        <row r="84">
          <cell r="A84" t="str">
            <v>860037950-7263</v>
          </cell>
          <cell r="B84">
            <v>917</v>
          </cell>
          <cell r="C84">
            <v>5071</v>
          </cell>
          <cell r="D84" t="str">
            <v>917-5071</v>
          </cell>
          <cell r="E84">
            <v>42174</v>
          </cell>
          <cell r="F84">
            <v>230550106800</v>
          </cell>
          <cell r="G84" t="str">
            <v>PAGO HOSP.GISELA MONTEJO</v>
          </cell>
          <cell r="H84">
            <v>860037950</v>
          </cell>
          <cell r="I84" t="str">
            <v>FUNDACION SANTA FE DE BOGOTA</v>
          </cell>
          <cell r="J84">
            <v>9036</v>
          </cell>
          <cell r="K84" t="str">
            <v>7263</v>
          </cell>
          <cell r="L84" t="str">
            <v>7263</v>
          </cell>
          <cell r="M84">
            <v>8000000</v>
          </cell>
        </row>
        <row r="85">
          <cell r="A85" t="str">
            <v>860037950-7285</v>
          </cell>
          <cell r="B85">
            <v>915</v>
          </cell>
          <cell r="C85">
            <v>5274</v>
          </cell>
          <cell r="D85" t="str">
            <v>915-5274</v>
          </cell>
          <cell r="E85">
            <v>42174</v>
          </cell>
          <cell r="F85">
            <v>230550155800</v>
          </cell>
          <cell r="G85" t="str">
            <v>PAGO MED.HEYDER MORELO</v>
          </cell>
          <cell r="H85">
            <v>860037950</v>
          </cell>
          <cell r="I85" t="str">
            <v>FUNDACION SANTA FE DE BOGOTA</v>
          </cell>
          <cell r="J85">
            <v>9030</v>
          </cell>
          <cell r="K85" t="str">
            <v>7285</v>
          </cell>
          <cell r="L85" t="str">
            <v>7285</v>
          </cell>
          <cell r="M85">
            <v>6987640</v>
          </cell>
        </row>
        <row r="86">
          <cell r="A86" t="str">
            <v>860037950-7441</v>
          </cell>
          <cell r="B86">
            <v>917</v>
          </cell>
          <cell r="C86">
            <v>5250</v>
          </cell>
          <cell r="D86" t="str">
            <v>917-5250</v>
          </cell>
          <cell r="E86">
            <v>42208</v>
          </cell>
          <cell r="F86">
            <v>230550106800</v>
          </cell>
          <cell r="G86" t="str">
            <v>PAGO ELEC.LUNAXI CASTRO</v>
          </cell>
          <cell r="H86">
            <v>860037950</v>
          </cell>
          <cell r="I86" t="str">
            <v>FUNDACION SANTA FE DE BOGOTA</v>
          </cell>
          <cell r="J86">
            <v>9026</v>
          </cell>
          <cell r="K86" t="str">
            <v>7441</v>
          </cell>
          <cell r="L86" t="str">
            <v>7441</v>
          </cell>
          <cell r="M86">
            <v>424580</v>
          </cell>
        </row>
        <row r="87">
          <cell r="A87" t="str">
            <v>860037950-7470</v>
          </cell>
          <cell r="B87">
            <v>917</v>
          </cell>
          <cell r="C87">
            <v>5263</v>
          </cell>
          <cell r="D87" t="str">
            <v>917-5263</v>
          </cell>
          <cell r="E87">
            <v>42213</v>
          </cell>
          <cell r="F87">
            <v>230550106800</v>
          </cell>
          <cell r="G87" t="str">
            <v>PAGO HOSP.GISELA MONTEJO</v>
          </cell>
          <cell r="H87">
            <v>860037950</v>
          </cell>
          <cell r="I87" t="str">
            <v>FUNDACION SANTA FE DE BOGOTA</v>
          </cell>
          <cell r="J87">
            <v>9036</v>
          </cell>
          <cell r="K87" t="str">
            <v>7470</v>
          </cell>
          <cell r="L87" t="str">
            <v>7470</v>
          </cell>
          <cell r="M87">
            <v>12000000</v>
          </cell>
        </row>
        <row r="88">
          <cell r="A88" t="str">
            <v>860037950-7471</v>
          </cell>
          <cell r="B88">
            <v>917</v>
          </cell>
          <cell r="C88">
            <v>5263</v>
          </cell>
          <cell r="D88" t="str">
            <v>917-5263</v>
          </cell>
          <cell r="E88">
            <v>42213</v>
          </cell>
          <cell r="F88">
            <v>230550106800</v>
          </cell>
          <cell r="G88" t="str">
            <v>PAGO CONS.NELLY PEREZ</v>
          </cell>
          <cell r="H88">
            <v>860037950</v>
          </cell>
          <cell r="I88" t="str">
            <v>FUNDACION SANTA FE DE BOGOTA</v>
          </cell>
          <cell r="J88">
            <v>9026</v>
          </cell>
          <cell r="K88" t="str">
            <v>7471</v>
          </cell>
          <cell r="L88" t="str">
            <v>7471</v>
          </cell>
          <cell r="M88">
            <v>97980</v>
          </cell>
        </row>
        <row r="89">
          <cell r="A89" t="str">
            <v>860037950-7454</v>
          </cell>
          <cell r="B89">
            <v>917</v>
          </cell>
          <cell r="C89">
            <v>5260</v>
          </cell>
          <cell r="D89" t="str">
            <v>917-5260</v>
          </cell>
          <cell r="E89">
            <v>42213</v>
          </cell>
          <cell r="F89">
            <v>230550155600</v>
          </cell>
          <cell r="G89" t="str">
            <v>PAGO RASTREO MARIA P.</v>
          </cell>
          <cell r="H89">
            <v>860037950</v>
          </cell>
          <cell r="I89" t="str">
            <v>FUNDACION SANTA FE DE BOGOTA</v>
          </cell>
          <cell r="J89">
            <v>9026</v>
          </cell>
          <cell r="K89" t="str">
            <v>7454</v>
          </cell>
          <cell r="L89" t="str">
            <v>7454</v>
          </cell>
          <cell r="M89">
            <v>5685080</v>
          </cell>
        </row>
        <row r="90">
          <cell r="A90" t="str">
            <v>860037950-7454</v>
          </cell>
          <cell r="B90">
            <v>917</v>
          </cell>
          <cell r="C90">
            <v>5260</v>
          </cell>
          <cell r="D90" t="str">
            <v>917-5260</v>
          </cell>
          <cell r="E90">
            <v>42213</v>
          </cell>
          <cell r="F90">
            <v>230550155800</v>
          </cell>
          <cell r="G90" t="str">
            <v>PAGO RASTREO MARIA P.</v>
          </cell>
          <cell r="H90">
            <v>860037950</v>
          </cell>
          <cell r="I90" t="str">
            <v>FUNDACION SANTA FE DE BOGOTA</v>
          </cell>
          <cell r="J90">
            <v>9026</v>
          </cell>
          <cell r="K90" t="str">
            <v>7454</v>
          </cell>
          <cell r="L90" t="str">
            <v>7454</v>
          </cell>
          <cell r="M90">
            <v>2158850</v>
          </cell>
        </row>
        <row r="91">
          <cell r="A91" t="str">
            <v>860037950-7754</v>
          </cell>
          <cell r="B91">
            <v>917</v>
          </cell>
          <cell r="C91">
            <v>5556</v>
          </cell>
          <cell r="D91" t="str">
            <v>917-5556</v>
          </cell>
          <cell r="E91">
            <v>42263</v>
          </cell>
          <cell r="F91">
            <v>230550106800</v>
          </cell>
          <cell r="G91" t="str">
            <v>PAGO CONS.AIXA YIRET</v>
          </cell>
          <cell r="H91">
            <v>860037950</v>
          </cell>
          <cell r="I91" t="str">
            <v>FUNDACION SANTA FE DE BOGOTA</v>
          </cell>
          <cell r="J91">
            <v>9030</v>
          </cell>
          <cell r="K91" t="str">
            <v>7754</v>
          </cell>
          <cell r="L91" t="str">
            <v>7754</v>
          </cell>
          <cell r="M91">
            <v>171465</v>
          </cell>
        </row>
        <row r="92">
          <cell r="A92" t="str">
            <v>860037950-7761</v>
          </cell>
          <cell r="B92">
            <v>917</v>
          </cell>
          <cell r="C92">
            <v>5565</v>
          </cell>
          <cell r="D92" t="str">
            <v>917-5565</v>
          </cell>
          <cell r="E92">
            <v>42270</v>
          </cell>
          <cell r="F92">
            <v>230550155600</v>
          </cell>
          <cell r="G92" t="str">
            <v>PAGO CONS.HEYDER MORELO</v>
          </cell>
          <cell r="H92">
            <v>860037950</v>
          </cell>
          <cell r="I92" t="str">
            <v>FUNDACION SANTA FE DE BOGOTA</v>
          </cell>
          <cell r="J92">
            <v>9030</v>
          </cell>
          <cell r="K92" t="str">
            <v>7761</v>
          </cell>
          <cell r="L92" t="str">
            <v>7761</v>
          </cell>
          <cell r="M92">
            <v>465405</v>
          </cell>
        </row>
        <row r="93">
          <cell r="A93" t="str">
            <v>860037950-7762</v>
          </cell>
          <cell r="B93">
            <v>917</v>
          </cell>
          <cell r="C93">
            <v>5565</v>
          </cell>
          <cell r="D93" t="str">
            <v>917-5565</v>
          </cell>
          <cell r="E93">
            <v>42270</v>
          </cell>
          <cell r="F93">
            <v>230550155600</v>
          </cell>
          <cell r="G93" t="str">
            <v>PAGO CONS.MARIA PE･ARANDA</v>
          </cell>
          <cell r="H93">
            <v>860037950</v>
          </cell>
          <cell r="I93" t="str">
            <v>FUNDACION SANTA FE DE BOGOTA</v>
          </cell>
          <cell r="J93">
            <v>9026</v>
          </cell>
          <cell r="K93" t="str">
            <v>7762</v>
          </cell>
          <cell r="L93" t="str">
            <v>7762</v>
          </cell>
          <cell r="M93">
            <v>171645</v>
          </cell>
        </row>
        <row r="94">
          <cell r="A94" t="str">
            <v>860037950-7948</v>
          </cell>
          <cell r="B94">
            <v>917</v>
          </cell>
          <cell r="C94">
            <v>5659</v>
          </cell>
          <cell r="D94" t="str">
            <v>917-5659</v>
          </cell>
          <cell r="E94">
            <v>42298</v>
          </cell>
          <cell r="F94">
            <v>230550106800</v>
          </cell>
          <cell r="G94" t="str">
            <v>PAGO CONS.GISELA MONTEJO</v>
          </cell>
          <cell r="H94">
            <v>860037950</v>
          </cell>
          <cell r="I94" t="str">
            <v>FUNDACION SANTA FE DE BOGOTA</v>
          </cell>
          <cell r="J94">
            <v>9036</v>
          </cell>
          <cell r="K94" t="str">
            <v>7948</v>
          </cell>
          <cell r="L94" t="str">
            <v>7948</v>
          </cell>
          <cell r="M94">
            <v>97980</v>
          </cell>
        </row>
        <row r="95">
          <cell r="A95" t="str">
            <v>860037950-7982</v>
          </cell>
          <cell r="B95">
            <v>917</v>
          </cell>
          <cell r="C95">
            <v>5662</v>
          </cell>
          <cell r="D95" t="str">
            <v>917-5662</v>
          </cell>
          <cell r="E95">
            <v>42311</v>
          </cell>
          <cell r="F95">
            <v>230550155600</v>
          </cell>
          <cell r="G95" t="str">
            <v>PAGO CONS.MARIA SANTIAGO</v>
          </cell>
          <cell r="H95">
            <v>860037950</v>
          </cell>
          <cell r="I95" t="str">
            <v>FUNDACION SANTA FE DE BOGOTA</v>
          </cell>
          <cell r="J95">
            <v>9026</v>
          </cell>
          <cell r="K95" t="str">
            <v>7982</v>
          </cell>
          <cell r="L95" t="str">
            <v>7982</v>
          </cell>
          <cell r="M95">
            <v>171465</v>
          </cell>
        </row>
        <row r="96">
          <cell r="A96" t="str">
            <v>860037950-7989</v>
          </cell>
          <cell r="B96">
            <v>917</v>
          </cell>
          <cell r="C96">
            <v>5713</v>
          </cell>
          <cell r="D96" t="str">
            <v>917-5713</v>
          </cell>
          <cell r="E96">
            <v>42321</v>
          </cell>
          <cell r="F96">
            <v>230550106800</v>
          </cell>
          <cell r="G96" t="str">
            <v>PAGO CONS.GISELA MONTEJO</v>
          </cell>
          <cell r="H96">
            <v>860037950</v>
          </cell>
          <cell r="I96" t="str">
            <v>FUNDACION SANTA FE DE BOGOTA</v>
          </cell>
          <cell r="J96">
            <v>9036</v>
          </cell>
          <cell r="K96" t="str">
            <v>7989</v>
          </cell>
          <cell r="L96" t="str">
            <v>7989</v>
          </cell>
          <cell r="M96">
            <v>195960</v>
          </cell>
        </row>
        <row r="97">
          <cell r="A97" t="str">
            <v>860037950-8104</v>
          </cell>
          <cell r="B97">
            <v>917</v>
          </cell>
          <cell r="C97">
            <v>5748</v>
          </cell>
          <cell r="D97" t="str">
            <v>917-5748</v>
          </cell>
          <cell r="E97">
            <v>42332</v>
          </cell>
          <cell r="F97">
            <v>230550106800</v>
          </cell>
          <cell r="G97" t="str">
            <v>PAGO CONS.GISELA MONTEJO</v>
          </cell>
          <cell r="H97">
            <v>860037950</v>
          </cell>
          <cell r="I97" t="str">
            <v>FUNDACION SANTA FE DE BOGOTA</v>
          </cell>
          <cell r="J97">
            <v>9036</v>
          </cell>
          <cell r="K97" t="str">
            <v>8104</v>
          </cell>
          <cell r="L97" t="str">
            <v>8104</v>
          </cell>
          <cell r="M97">
            <v>97980</v>
          </cell>
        </row>
        <row r="98">
          <cell r="A98" t="str">
            <v>860037950-8262</v>
          </cell>
          <cell r="B98">
            <v>917</v>
          </cell>
          <cell r="C98">
            <v>5810</v>
          </cell>
          <cell r="D98" t="str">
            <v>917-5810</v>
          </cell>
          <cell r="E98">
            <v>42352</v>
          </cell>
          <cell r="F98">
            <v>230550106800</v>
          </cell>
          <cell r="G98" t="str">
            <v>CONSULTA AIXA GARAVITO</v>
          </cell>
          <cell r="H98">
            <v>860037950</v>
          </cell>
          <cell r="I98" t="str">
            <v>FUNDACION SANTA FE DE BOGOTA</v>
          </cell>
          <cell r="J98">
            <v>9030</v>
          </cell>
          <cell r="K98" t="str">
            <v>8262</v>
          </cell>
          <cell r="L98" t="str">
            <v>8262</v>
          </cell>
          <cell r="M98">
            <v>97980</v>
          </cell>
        </row>
        <row r="99">
          <cell r="A99" t="str">
            <v>860037950-8266</v>
          </cell>
          <cell r="B99">
            <v>917</v>
          </cell>
          <cell r="C99">
            <v>5833</v>
          </cell>
          <cell r="D99" t="str">
            <v>917-5833</v>
          </cell>
          <cell r="E99">
            <v>42355</v>
          </cell>
          <cell r="F99">
            <v>230550106800</v>
          </cell>
          <cell r="G99" t="str">
            <v>PAGO CONS.MARIA T.GUERRER</v>
          </cell>
          <cell r="H99">
            <v>860037950</v>
          </cell>
          <cell r="I99" t="str">
            <v>FUNDACION SANTA FE DE BOGOTA</v>
          </cell>
          <cell r="J99">
            <v>9031</v>
          </cell>
          <cell r="K99" t="str">
            <v>8266</v>
          </cell>
          <cell r="L99" t="str">
            <v>8266</v>
          </cell>
          <cell r="M99">
            <v>171450</v>
          </cell>
        </row>
        <row r="100">
          <cell r="A100" t="str">
            <v>860037950-8267</v>
          </cell>
          <cell r="B100">
            <v>917</v>
          </cell>
          <cell r="C100">
            <v>5833</v>
          </cell>
          <cell r="D100" t="str">
            <v>917-5833</v>
          </cell>
          <cell r="E100">
            <v>42355</v>
          </cell>
          <cell r="F100">
            <v>230550106800</v>
          </cell>
          <cell r="G100" t="str">
            <v>PAGO FARIN.MILAN ALBARRAC</v>
          </cell>
          <cell r="H100">
            <v>860037950</v>
          </cell>
          <cell r="I100" t="str">
            <v>FUNDACION SANTA FE DE BOGOTA</v>
          </cell>
          <cell r="J100">
            <v>9030</v>
          </cell>
          <cell r="K100" t="str">
            <v>8267</v>
          </cell>
          <cell r="L100" t="str">
            <v>8267</v>
          </cell>
          <cell r="M100">
            <v>324530</v>
          </cell>
        </row>
        <row r="101">
          <cell r="A101" t="str">
            <v>860037950-8265</v>
          </cell>
          <cell r="B101">
            <v>917</v>
          </cell>
          <cell r="C101">
            <v>5833</v>
          </cell>
          <cell r="D101" t="str">
            <v>917-5833</v>
          </cell>
          <cell r="E101">
            <v>42355</v>
          </cell>
          <cell r="F101">
            <v>230550106800</v>
          </cell>
          <cell r="G101" t="str">
            <v>PAGO CONS.GISELA MONTEJO</v>
          </cell>
          <cell r="H101">
            <v>860037950</v>
          </cell>
          <cell r="I101" t="str">
            <v>FUNDACION SANTA FE DE BOGOTA</v>
          </cell>
          <cell r="J101">
            <v>9036</v>
          </cell>
          <cell r="K101" t="str">
            <v>8265</v>
          </cell>
          <cell r="L101" t="str">
            <v>8265</v>
          </cell>
          <cell r="M101">
            <v>97980</v>
          </cell>
        </row>
        <row r="102">
          <cell r="A102" t="str">
            <v>860037950-8264</v>
          </cell>
          <cell r="B102">
            <v>917</v>
          </cell>
          <cell r="C102">
            <v>5833</v>
          </cell>
          <cell r="D102" t="str">
            <v>917-5833</v>
          </cell>
          <cell r="E102">
            <v>42355</v>
          </cell>
          <cell r="F102">
            <v>230550155600</v>
          </cell>
          <cell r="G102" t="str">
            <v>PAGO CONS.DORIS ARENAS</v>
          </cell>
          <cell r="H102">
            <v>860037950</v>
          </cell>
          <cell r="I102" t="str">
            <v>FUNDACION SANTA FE DE BOGOTA</v>
          </cell>
          <cell r="J102">
            <v>9026</v>
          </cell>
          <cell r="K102" t="str">
            <v>8264</v>
          </cell>
          <cell r="L102" t="str">
            <v>8264</v>
          </cell>
          <cell r="M102">
            <v>171465</v>
          </cell>
        </row>
        <row r="103">
          <cell r="A103" t="str">
            <v>860037950-8472</v>
          </cell>
          <cell r="B103">
            <v>917</v>
          </cell>
          <cell r="C103">
            <v>6001</v>
          </cell>
          <cell r="D103" t="str">
            <v>917-6001</v>
          </cell>
          <cell r="E103">
            <v>42405</v>
          </cell>
          <cell r="F103">
            <v>230550156000</v>
          </cell>
          <cell r="G103" t="str">
            <v>PAGO CONS.HEYDER MORELO</v>
          </cell>
          <cell r="H103">
            <v>860037950</v>
          </cell>
          <cell r="I103" t="str">
            <v>FUNDACION SANTA FE DE BOGOTA</v>
          </cell>
          <cell r="J103">
            <v>9030</v>
          </cell>
          <cell r="K103" t="str">
            <v>8472</v>
          </cell>
          <cell r="L103" t="str">
            <v>8472</v>
          </cell>
          <cell r="M103">
            <v>204204</v>
          </cell>
        </row>
        <row r="104">
          <cell r="A104" t="str">
            <v>860037950-8486</v>
          </cell>
          <cell r="B104">
            <v>917</v>
          </cell>
          <cell r="C104">
            <v>6033</v>
          </cell>
          <cell r="D104" t="str">
            <v>917-6033</v>
          </cell>
          <cell r="E104">
            <v>42410</v>
          </cell>
          <cell r="F104">
            <v>230550107200</v>
          </cell>
          <cell r="G104" t="str">
            <v>PAGO CONS.GISELA MONTEJO</v>
          </cell>
          <cell r="H104">
            <v>860037950</v>
          </cell>
          <cell r="I104" t="str">
            <v>FUNDACION SANTA FE DE BOGOTA</v>
          </cell>
          <cell r="J104">
            <v>9036</v>
          </cell>
          <cell r="K104" t="str">
            <v>8486</v>
          </cell>
          <cell r="L104" t="str">
            <v>8486</v>
          </cell>
          <cell r="M104">
            <v>102120</v>
          </cell>
        </row>
        <row r="105">
          <cell r="A105" t="str">
            <v>860037950-3538922</v>
          </cell>
          <cell r="B105">
            <v>917</v>
          </cell>
          <cell r="C105">
            <v>6119</v>
          </cell>
          <cell r="D105" t="str">
            <v>917-6119</v>
          </cell>
          <cell r="E105">
            <v>42436</v>
          </cell>
          <cell r="F105">
            <v>230550155600</v>
          </cell>
          <cell r="G105" t="str">
            <v>PAGO FACTURAS COSTO TOTAL</v>
          </cell>
          <cell r="H105">
            <v>860037950</v>
          </cell>
          <cell r="I105" t="str">
            <v>FUNDACION SANTA FE DE BOGOTA</v>
          </cell>
          <cell r="J105">
            <v>9030</v>
          </cell>
          <cell r="K105" t="str">
            <v>FSFB03538922</v>
          </cell>
          <cell r="L105">
            <v>3538922</v>
          </cell>
          <cell r="M105">
            <v>9773958</v>
          </cell>
        </row>
        <row r="106">
          <cell r="A106" t="str">
            <v>860037950-3551164</v>
          </cell>
          <cell r="B106">
            <v>917</v>
          </cell>
          <cell r="C106">
            <v>6119</v>
          </cell>
          <cell r="D106" t="str">
            <v>917-6119</v>
          </cell>
          <cell r="E106">
            <v>42436</v>
          </cell>
          <cell r="F106">
            <v>230550155600</v>
          </cell>
          <cell r="G106" t="str">
            <v>PAGO FACTURAS COSTO TOTAL</v>
          </cell>
          <cell r="H106">
            <v>860037950</v>
          </cell>
          <cell r="I106" t="str">
            <v>FUNDACION SANTA FE DE BOGOTA</v>
          </cell>
          <cell r="J106">
            <v>9026</v>
          </cell>
          <cell r="K106" t="str">
            <v>FSFB03551164</v>
          </cell>
          <cell r="L106">
            <v>3551164</v>
          </cell>
          <cell r="M106">
            <v>1612165</v>
          </cell>
        </row>
        <row r="107">
          <cell r="A107" t="str">
            <v>860037950-8750</v>
          </cell>
          <cell r="B107">
            <v>917</v>
          </cell>
          <cell r="C107">
            <v>6178</v>
          </cell>
          <cell r="D107" t="str">
            <v>917-6178</v>
          </cell>
          <cell r="E107">
            <v>42457</v>
          </cell>
          <cell r="F107">
            <v>230550107200</v>
          </cell>
          <cell r="G107" t="str">
            <v>PAGO CONS.HEYDER MORELO</v>
          </cell>
          <cell r="H107">
            <v>860037950</v>
          </cell>
          <cell r="I107" t="str">
            <v>FUNDACION SANTA FE DE BOGOTA</v>
          </cell>
          <cell r="J107">
            <v>9030</v>
          </cell>
          <cell r="K107" t="str">
            <v>8750</v>
          </cell>
          <cell r="L107" t="str">
            <v>8750</v>
          </cell>
          <cell r="M107">
            <v>102120</v>
          </cell>
        </row>
        <row r="108">
          <cell r="A108" t="str">
            <v>860037950-8845</v>
          </cell>
          <cell r="B108">
            <v>917</v>
          </cell>
          <cell r="C108">
            <v>6223</v>
          </cell>
          <cell r="D108" t="str">
            <v>917-6223</v>
          </cell>
          <cell r="E108">
            <v>42468</v>
          </cell>
          <cell r="F108">
            <v>230550107200</v>
          </cell>
          <cell r="G108" t="str">
            <v>PAGO CONS.AIXA GARAVITO</v>
          </cell>
          <cell r="H108">
            <v>860037950</v>
          </cell>
          <cell r="I108" t="str">
            <v>FUNDACION SANTA FE DE BOGOTA</v>
          </cell>
          <cell r="J108">
            <v>9030</v>
          </cell>
          <cell r="K108" t="str">
            <v>8845</v>
          </cell>
          <cell r="L108" t="str">
            <v>8845</v>
          </cell>
          <cell r="M108">
            <v>102120</v>
          </cell>
        </row>
        <row r="109">
          <cell r="A109" t="str">
            <v>860037950-8859</v>
          </cell>
          <cell r="B109">
            <v>917</v>
          </cell>
          <cell r="C109">
            <v>6233</v>
          </cell>
          <cell r="D109" t="str">
            <v>917-6233</v>
          </cell>
          <cell r="E109">
            <v>42471</v>
          </cell>
          <cell r="F109">
            <v>230550107200</v>
          </cell>
          <cell r="G109" t="str">
            <v>PAGO CONS.GISELA MONTEJO</v>
          </cell>
          <cell r="H109">
            <v>860037950</v>
          </cell>
          <cell r="I109" t="str">
            <v>FUNDACION SANTA FE DE BOGOTA</v>
          </cell>
          <cell r="J109">
            <v>9036</v>
          </cell>
          <cell r="K109" t="str">
            <v>8859</v>
          </cell>
          <cell r="L109" t="str">
            <v>8859</v>
          </cell>
          <cell r="M109">
            <v>357420</v>
          </cell>
        </row>
        <row r="110">
          <cell r="A110" t="str">
            <v>860037950-3655514</v>
          </cell>
          <cell r="B110">
            <v>917</v>
          </cell>
          <cell r="C110">
            <v>6301</v>
          </cell>
          <cell r="D110" t="str">
            <v>917-6301</v>
          </cell>
          <cell r="E110">
            <v>42507</v>
          </cell>
          <cell r="F110">
            <v>230550106800</v>
          </cell>
          <cell r="G110" t="str">
            <v>PAGO FRAS COSTOS TOTALE</v>
          </cell>
          <cell r="H110">
            <v>860037950</v>
          </cell>
          <cell r="I110" t="str">
            <v>FUNDACION SANTA FE DE BOGOTA</v>
          </cell>
          <cell r="J110">
            <v>9026</v>
          </cell>
          <cell r="K110" t="str">
            <v>FSFB03655514</v>
          </cell>
          <cell r="L110">
            <v>3655514</v>
          </cell>
          <cell r="M110">
            <v>11889323</v>
          </cell>
        </row>
        <row r="111">
          <cell r="A111" t="str">
            <v>860037950-3645256</v>
          </cell>
          <cell r="B111">
            <v>916</v>
          </cell>
          <cell r="C111">
            <v>1918</v>
          </cell>
          <cell r="D111" t="str">
            <v>916-1918</v>
          </cell>
          <cell r="E111">
            <v>42529</v>
          </cell>
          <cell r="F111">
            <v>230550106800</v>
          </cell>
          <cell r="G111" t="str">
            <v>PAGO GIRO DIRECTO JUNIO</v>
          </cell>
          <cell r="H111">
            <v>860037950</v>
          </cell>
          <cell r="I111" t="str">
            <v>FUNDACION SANTA FE DE BOGOTA</v>
          </cell>
          <cell r="J111">
            <v>9036</v>
          </cell>
          <cell r="K111" t="str">
            <v>FSFB03645256</v>
          </cell>
          <cell r="L111">
            <v>3645256</v>
          </cell>
          <cell r="M111">
            <v>88389747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117"/>
  <sheetViews>
    <sheetView tabSelected="1" workbookViewId="0">
      <pane ySplit="9" topLeftCell="A10" activePane="bottomLeft" state="frozen"/>
      <selection pane="bottomLeft" activeCell="A10" sqref="A10"/>
    </sheetView>
  </sheetViews>
  <sheetFormatPr baseColWidth="10" defaultRowHeight="15" x14ac:dyDescent="0.25"/>
  <cols>
    <col min="1" max="4" width="11.42578125" style="11"/>
    <col min="5" max="6" width="11.42578125" style="14"/>
    <col min="7" max="15" width="11.42578125" style="8"/>
    <col min="16" max="16" width="13.85546875" style="11" bestFit="1" customWidth="1"/>
    <col min="17" max="19" width="11.42578125" style="8"/>
    <col min="20" max="20" width="12.28515625" style="8" customWidth="1"/>
    <col min="21" max="21" width="11.42578125" style="8"/>
    <col min="22" max="22" width="11.5703125" style="44" bestFit="1" customWidth="1"/>
    <col min="23" max="23" width="13" style="45" bestFit="1" customWidth="1"/>
    <col min="24" max="24" width="11.42578125" style="11"/>
    <col min="25" max="25" width="52.28515625" style="11" customWidth="1"/>
    <col min="26" max="16384" width="11.42578125" style="11"/>
  </cols>
  <sheetData>
    <row r="1" spans="1:25" x14ac:dyDescent="0.25">
      <c r="A1" s="1" t="s">
        <v>0</v>
      </c>
      <c r="B1" s="2"/>
      <c r="C1" s="2"/>
      <c r="D1" s="3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6" t="s">
        <v>1</v>
      </c>
      <c r="Q1" s="6"/>
      <c r="R1" s="7">
        <f>U8</f>
        <v>206435263</v>
      </c>
      <c r="V1" s="9"/>
      <c r="W1" s="10"/>
    </row>
    <row r="2" spans="1:25" x14ac:dyDescent="0.25">
      <c r="A2" s="1" t="s">
        <v>2</v>
      </c>
      <c r="B2" s="2"/>
      <c r="C2" s="2"/>
      <c r="D2" s="3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6" t="s">
        <v>3</v>
      </c>
      <c r="Q2" s="6"/>
      <c r="R2" s="7">
        <f>S8+T8</f>
        <v>25899677</v>
      </c>
      <c r="V2" s="9"/>
      <c r="W2" s="10"/>
    </row>
    <row r="3" spans="1:25" x14ac:dyDescent="0.25">
      <c r="A3" s="1" t="s">
        <v>4</v>
      </c>
      <c r="B3" s="2"/>
      <c r="C3" s="2"/>
      <c r="D3" s="3"/>
      <c r="E3" s="4"/>
      <c r="F3" s="12"/>
      <c r="G3" s="5"/>
      <c r="H3" s="5"/>
      <c r="I3" s="5"/>
      <c r="J3" s="5"/>
      <c r="K3" s="5"/>
      <c r="L3" s="5"/>
      <c r="M3" s="5"/>
      <c r="N3" s="5"/>
      <c r="O3" s="5"/>
      <c r="P3" s="6" t="s">
        <v>5</v>
      </c>
      <c r="Q3" s="6"/>
      <c r="R3" s="7">
        <f>S8</f>
        <v>24208658</v>
      </c>
      <c r="V3" s="9"/>
      <c r="W3" s="10"/>
    </row>
    <row r="4" spans="1:25" x14ac:dyDescent="0.25">
      <c r="A4" s="1" t="s">
        <v>6</v>
      </c>
      <c r="B4" s="2"/>
      <c r="C4" s="2"/>
      <c r="D4" s="3"/>
      <c r="E4" s="4"/>
      <c r="F4" s="4"/>
      <c r="G4" s="5"/>
      <c r="H4" s="5"/>
      <c r="I4" s="5"/>
      <c r="J4" s="5"/>
      <c r="K4" s="5"/>
      <c r="L4" s="5"/>
      <c r="M4" s="5"/>
      <c r="N4" s="5"/>
      <c r="O4" s="5"/>
      <c r="P4" s="3"/>
      <c r="Q4" s="5"/>
      <c r="V4" s="9"/>
      <c r="W4" s="10"/>
    </row>
    <row r="5" spans="1:25" x14ac:dyDescent="0.25">
      <c r="A5" s="13" t="s">
        <v>7</v>
      </c>
      <c r="B5" s="2"/>
      <c r="C5" s="2"/>
      <c r="D5" s="3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3"/>
      <c r="Q5" s="5"/>
      <c r="R5" s="5"/>
      <c r="V5" s="9"/>
      <c r="W5" s="10"/>
    </row>
    <row r="6" spans="1:25" ht="15.75" thickBot="1" x14ac:dyDescent="0.3">
      <c r="V6" s="9"/>
      <c r="W6" s="10"/>
    </row>
    <row r="7" spans="1:25" ht="15.75" thickBot="1" x14ac:dyDescent="0.3">
      <c r="A7" s="15" t="s">
        <v>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/>
      <c r="P7" s="18" t="s">
        <v>9</v>
      </c>
      <c r="Q7" s="19"/>
      <c r="R7" s="19"/>
      <c r="S7" s="19"/>
      <c r="T7" s="19"/>
      <c r="U7" s="19"/>
      <c r="V7" s="19"/>
      <c r="W7" s="19"/>
      <c r="X7" s="19"/>
      <c r="Y7" s="20"/>
    </row>
    <row r="8" spans="1:25" x14ac:dyDescent="0.25">
      <c r="A8" s="21"/>
      <c r="B8" s="21"/>
      <c r="C8" s="21"/>
      <c r="D8" s="22"/>
      <c r="E8" s="23"/>
      <c r="F8" s="23"/>
      <c r="G8" s="24"/>
      <c r="H8" s="24"/>
      <c r="I8" s="24"/>
      <c r="J8" s="24"/>
      <c r="K8" s="24"/>
      <c r="L8" s="24"/>
      <c r="M8" s="24"/>
      <c r="N8" s="24"/>
      <c r="O8" s="25">
        <f>SUBTOTAL(9,O10:O117)</f>
        <v>232334940</v>
      </c>
      <c r="P8" s="25"/>
      <c r="Q8" s="25"/>
      <c r="R8" s="25"/>
      <c r="S8" s="25">
        <f>SUBTOTAL(9,S10:S117)</f>
        <v>24208658</v>
      </c>
      <c r="T8" s="25">
        <f t="shared" ref="T8:U8" si="0">SUBTOTAL(9,T10:T117)</f>
        <v>1691019</v>
      </c>
      <c r="U8" s="25">
        <f t="shared" si="0"/>
        <v>206435263</v>
      </c>
      <c r="V8" s="26"/>
      <c r="W8" s="27"/>
      <c r="X8" s="21"/>
      <c r="Y8" s="21"/>
    </row>
    <row r="9" spans="1:25" s="37" customFormat="1" ht="63.75" x14ac:dyDescent="0.2">
      <c r="A9" s="28" t="s">
        <v>10</v>
      </c>
      <c r="B9" s="29" t="s">
        <v>11</v>
      </c>
      <c r="C9" s="28" t="s">
        <v>12</v>
      </c>
      <c r="D9" s="28" t="s">
        <v>13</v>
      </c>
      <c r="E9" s="30" t="s">
        <v>14</v>
      </c>
      <c r="F9" s="31" t="s">
        <v>15</v>
      </c>
      <c r="G9" s="32" t="s">
        <v>16</v>
      </c>
      <c r="H9" s="29" t="s">
        <v>17</v>
      </c>
      <c r="I9" s="29" t="s">
        <v>18</v>
      </c>
      <c r="J9" s="29" t="s">
        <v>19</v>
      </c>
      <c r="K9" s="29" t="s">
        <v>20</v>
      </c>
      <c r="L9" s="29" t="s">
        <v>21</v>
      </c>
      <c r="M9" s="29" t="s">
        <v>22</v>
      </c>
      <c r="N9" s="32" t="s">
        <v>23</v>
      </c>
      <c r="O9" s="32" t="s">
        <v>24</v>
      </c>
      <c r="P9" s="28" t="s">
        <v>25</v>
      </c>
      <c r="Q9" s="33" t="s">
        <v>26</v>
      </c>
      <c r="R9" s="34" t="s">
        <v>27</v>
      </c>
      <c r="S9" s="34" t="s">
        <v>28</v>
      </c>
      <c r="T9" s="34" t="s">
        <v>29</v>
      </c>
      <c r="U9" s="34" t="s">
        <v>30</v>
      </c>
      <c r="V9" s="34" t="s">
        <v>31</v>
      </c>
      <c r="W9" s="35" t="s">
        <v>32</v>
      </c>
      <c r="X9" s="34" t="s">
        <v>33</v>
      </c>
      <c r="Y9" s="36" t="s">
        <v>34</v>
      </c>
    </row>
    <row r="10" spans="1:25" x14ac:dyDescent="0.25">
      <c r="A10" s="38">
        <v>1</v>
      </c>
      <c r="B10" s="38" t="s">
        <v>35</v>
      </c>
      <c r="C10" s="38" t="s">
        <v>36</v>
      </c>
      <c r="D10" s="38">
        <v>2398128</v>
      </c>
      <c r="E10" s="39">
        <v>41100</v>
      </c>
      <c r="F10" s="39">
        <v>41881</v>
      </c>
      <c r="G10" s="40">
        <v>76800</v>
      </c>
      <c r="H10" s="40"/>
      <c r="I10" s="40"/>
      <c r="J10" s="40"/>
      <c r="K10" s="40"/>
      <c r="L10" s="40"/>
      <c r="M10" s="40"/>
      <c r="N10" s="40"/>
      <c r="O10" s="40">
        <v>76800</v>
      </c>
      <c r="P10" s="38">
        <v>2398128</v>
      </c>
      <c r="Q10" s="40">
        <v>76800</v>
      </c>
      <c r="R10" s="40"/>
      <c r="S10" s="40"/>
      <c r="T10" s="40"/>
      <c r="U10" s="40">
        <v>76800</v>
      </c>
      <c r="V10" s="41"/>
      <c r="W10" s="42"/>
      <c r="X10" s="38"/>
      <c r="Y10" s="38"/>
    </row>
    <row r="11" spans="1:25" x14ac:dyDescent="0.25">
      <c r="A11" s="38">
        <v>2</v>
      </c>
      <c r="B11" s="38" t="s">
        <v>35</v>
      </c>
      <c r="C11" s="38" t="s">
        <v>36</v>
      </c>
      <c r="D11" s="38">
        <v>2851298</v>
      </c>
      <c r="E11" s="39">
        <v>41537</v>
      </c>
      <c r="F11" s="39">
        <v>41548</v>
      </c>
      <c r="G11" s="40">
        <v>135000</v>
      </c>
      <c r="H11" s="40"/>
      <c r="I11" s="40"/>
      <c r="J11" s="40"/>
      <c r="K11" s="40"/>
      <c r="L11" s="40"/>
      <c r="M11" s="40"/>
      <c r="N11" s="40"/>
      <c r="O11" s="40">
        <v>135000</v>
      </c>
      <c r="P11" s="38">
        <v>2851298</v>
      </c>
      <c r="Q11" s="40">
        <v>135000</v>
      </c>
      <c r="R11" s="40"/>
      <c r="S11" s="40"/>
      <c r="T11" s="40"/>
      <c r="U11" s="40">
        <v>135000</v>
      </c>
      <c r="V11" s="41"/>
      <c r="W11" s="42"/>
      <c r="X11" s="38"/>
      <c r="Y11" s="38"/>
    </row>
    <row r="12" spans="1:25" x14ac:dyDescent="0.25">
      <c r="A12" s="38">
        <v>3</v>
      </c>
      <c r="B12" s="38" t="s">
        <v>35</v>
      </c>
      <c r="C12" s="38" t="s">
        <v>36</v>
      </c>
      <c r="D12" s="38">
        <v>2853671</v>
      </c>
      <c r="E12" s="39">
        <v>41540</v>
      </c>
      <c r="F12" s="39">
        <v>41557</v>
      </c>
      <c r="G12" s="40">
        <v>82000</v>
      </c>
      <c r="H12" s="40"/>
      <c r="I12" s="40"/>
      <c r="J12" s="40"/>
      <c r="K12" s="40"/>
      <c r="L12" s="40"/>
      <c r="M12" s="40"/>
      <c r="N12" s="40"/>
      <c r="O12" s="40">
        <v>82000</v>
      </c>
      <c r="P12" s="38">
        <v>2853671</v>
      </c>
      <c r="Q12" s="40">
        <v>82000</v>
      </c>
      <c r="R12" s="40"/>
      <c r="S12" s="40"/>
      <c r="T12" s="40"/>
      <c r="U12" s="40">
        <v>82000</v>
      </c>
      <c r="V12" s="41"/>
      <c r="W12" s="42"/>
      <c r="X12" s="38"/>
      <c r="Y12" s="38"/>
    </row>
    <row r="13" spans="1:25" x14ac:dyDescent="0.25">
      <c r="A13" s="38">
        <v>4</v>
      </c>
      <c r="B13" s="38" t="s">
        <v>35</v>
      </c>
      <c r="C13" s="38" t="s">
        <v>36</v>
      </c>
      <c r="D13" s="38">
        <v>2883872</v>
      </c>
      <c r="E13" s="39">
        <v>41569</v>
      </c>
      <c r="F13" s="39">
        <v>41584</v>
      </c>
      <c r="G13" s="40">
        <v>881738</v>
      </c>
      <c r="H13" s="40"/>
      <c r="I13" s="40"/>
      <c r="J13" s="40"/>
      <c r="K13" s="40"/>
      <c r="L13" s="40"/>
      <c r="M13" s="40"/>
      <c r="N13" s="40"/>
      <c r="O13" s="40">
        <v>881738</v>
      </c>
      <c r="P13" s="38">
        <v>2883872</v>
      </c>
      <c r="Q13" s="40">
        <v>881738</v>
      </c>
      <c r="R13" s="40"/>
      <c r="S13" s="40"/>
      <c r="T13" s="40"/>
      <c r="U13" s="40">
        <v>881738</v>
      </c>
      <c r="V13" s="41"/>
      <c r="W13" s="42"/>
      <c r="X13" s="38"/>
      <c r="Y13" s="38"/>
    </row>
    <row r="14" spans="1:25" x14ac:dyDescent="0.25">
      <c r="A14" s="38">
        <v>5</v>
      </c>
      <c r="B14" s="38" t="s">
        <v>35</v>
      </c>
      <c r="C14" s="38" t="s">
        <v>36</v>
      </c>
      <c r="D14" s="38">
        <v>2886175</v>
      </c>
      <c r="E14" s="39">
        <v>41570</v>
      </c>
      <c r="F14" s="39">
        <v>41576</v>
      </c>
      <c r="G14" s="40">
        <v>3220000</v>
      </c>
      <c r="H14" s="40"/>
      <c r="I14" s="40"/>
      <c r="J14" s="40"/>
      <c r="K14" s="40"/>
      <c r="L14" s="40"/>
      <c r="M14" s="40"/>
      <c r="N14" s="40"/>
      <c r="O14" s="40">
        <v>3220000</v>
      </c>
      <c r="P14" s="38">
        <v>2886175</v>
      </c>
      <c r="Q14" s="40">
        <v>3220000</v>
      </c>
      <c r="R14" s="40"/>
      <c r="S14" s="40"/>
      <c r="T14" s="40"/>
      <c r="U14" s="40">
        <v>3220000</v>
      </c>
      <c r="V14" s="41"/>
      <c r="W14" s="42"/>
      <c r="X14" s="38"/>
      <c r="Y14" s="38"/>
    </row>
    <row r="15" spans="1:25" x14ac:dyDescent="0.25">
      <c r="A15" s="38">
        <v>6</v>
      </c>
      <c r="B15" s="38" t="s">
        <v>35</v>
      </c>
      <c r="C15" s="38" t="s">
        <v>36</v>
      </c>
      <c r="D15" s="38">
        <v>2967215</v>
      </c>
      <c r="E15" s="39">
        <v>41653</v>
      </c>
      <c r="F15" s="39">
        <v>41772</v>
      </c>
      <c r="G15" s="40">
        <v>780235</v>
      </c>
      <c r="H15" s="40"/>
      <c r="I15" s="40"/>
      <c r="J15" s="40"/>
      <c r="K15" s="40"/>
      <c r="L15" s="40"/>
      <c r="M15" s="40"/>
      <c r="N15" s="40"/>
      <c r="O15" s="40">
        <v>780235</v>
      </c>
      <c r="P15" s="38">
        <v>2967215</v>
      </c>
      <c r="Q15" s="40">
        <v>780235</v>
      </c>
      <c r="R15" s="40"/>
      <c r="S15" s="40"/>
      <c r="T15" s="40"/>
      <c r="U15" s="40">
        <v>780235</v>
      </c>
      <c r="V15" s="41"/>
      <c r="W15" s="42"/>
      <c r="X15" s="38"/>
      <c r="Y15" s="38"/>
    </row>
    <row r="16" spans="1:25" x14ac:dyDescent="0.25">
      <c r="A16" s="38">
        <v>7</v>
      </c>
      <c r="B16" s="38" t="s">
        <v>35</v>
      </c>
      <c r="C16" s="38" t="s">
        <v>36</v>
      </c>
      <c r="D16" s="38">
        <v>2926239</v>
      </c>
      <c r="E16" s="39">
        <v>41607</v>
      </c>
      <c r="F16" s="39">
        <v>41626</v>
      </c>
      <c r="G16" s="40">
        <v>284165</v>
      </c>
      <c r="H16" s="40"/>
      <c r="I16" s="40"/>
      <c r="J16" s="40"/>
      <c r="K16" s="40"/>
      <c r="L16" s="40"/>
      <c r="M16" s="40"/>
      <c r="N16" s="40"/>
      <c r="O16" s="40">
        <v>284165</v>
      </c>
      <c r="P16" s="38">
        <v>2926239</v>
      </c>
      <c r="Q16" s="40">
        <v>284165</v>
      </c>
      <c r="R16" s="40"/>
      <c r="S16" s="40">
        <v>284165</v>
      </c>
      <c r="T16" s="40"/>
      <c r="U16" s="40"/>
      <c r="V16" s="41" t="s">
        <v>37</v>
      </c>
      <c r="W16" s="42">
        <v>41527</v>
      </c>
      <c r="X16" s="38"/>
      <c r="Y16" s="38" t="s">
        <v>38</v>
      </c>
    </row>
    <row r="17" spans="1:25" x14ac:dyDescent="0.25">
      <c r="A17" s="38">
        <v>8</v>
      </c>
      <c r="B17" s="38" t="s">
        <v>35</v>
      </c>
      <c r="C17" s="38" t="s">
        <v>36</v>
      </c>
      <c r="D17" s="38">
        <v>2972906</v>
      </c>
      <c r="E17" s="39">
        <v>41659</v>
      </c>
      <c r="F17" s="39">
        <v>41668</v>
      </c>
      <c r="G17" s="40">
        <v>166394</v>
      </c>
      <c r="H17" s="40"/>
      <c r="I17" s="40"/>
      <c r="J17" s="40"/>
      <c r="K17" s="40"/>
      <c r="L17" s="40"/>
      <c r="M17" s="40"/>
      <c r="N17" s="40"/>
      <c r="O17" s="40">
        <v>166394</v>
      </c>
      <c r="P17" s="38">
        <v>2972906</v>
      </c>
      <c r="Q17" s="40">
        <v>166394</v>
      </c>
      <c r="R17" s="40"/>
      <c r="S17" s="40">
        <v>166394</v>
      </c>
      <c r="T17" s="40"/>
      <c r="U17" s="40"/>
      <c r="V17" s="41" t="s">
        <v>39</v>
      </c>
      <c r="W17" s="42">
        <v>41612</v>
      </c>
      <c r="X17" s="38"/>
      <c r="Y17" s="38" t="s">
        <v>40</v>
      </c>
    </row>
    <row r="18" spans="1:25" x14ac:dyDescent="0.25">
      <c r="A18" s="38">
        <v>9</v>
      </c>
      <c r="B18" s="38" t="s">
        <v>35</v>
      </c>
      <c r="C18" s="38" t="s">
        <v>36</v>
      </c>
      <c r="D18" s="38">
        <v>3012888</v>
      </c>
      <c r="E18" s="39">
        <v>41694</v>
      </c>
      <c r="F18" s="39">
        <v>41703</v>
      </c>
      <c r="G18" s="40">
        <v>136997</v>
      </c>
      <c r="H18" s="40"/>
      <c r="I18" s="40"/>
      <c r="J18" s="40"/>
      <c r="K18" s="40"/>
      <c r="L18" s="40"/>
      <c r="M18" s="40"/>
      <c r="N18" s="40"/>
      <c r="O18" s="40">
        <v>136997</v>
      </c>
      <c r="P18" s="38">
        <v>3012888</v>
      </c>
      <c r="Q18" s="40">
        <v>136997</v>
      </c>
      <c r="R18" s="40"/>
      <c r="S18" s="40">
        <v>136997</v>
      </c>
      <c r="T18" s="40"/>
      <c r="U18" s="40"/>
      <c r="V18" s="41" t="s">
        <v>41</v>
      </c>
      <c r="W18" s="42">
        <v>41654</v>
      </c>
      <c r="X18" s="38"/>
      <c r="Y18" s="38" t="s">
        <v>42</v>
      </c>
    </row>
    <row r="19" spans="1:25" x14ac:dyDescent="0.25">
      <c r="A19" s="38">
        <v>10</v>
      </c>
      <c r="B19" s="38" t="s">
        <v>35</v>
      </c>
      <c r="C19" s="38" t="s">
        <v>36</v>
      </c>
      <c r="D19" s="38">
        <v>3030028</v>
      </c>
      <c r="E19" s="39">
        <v>41708</v>
      </c>
      <c r="F19" s="39">
        <v>41724</v>
      </c>
      <c r="G19" s="40">
        <v>315836</v>
      </c>
      <c r="H19" s="40"/>
      <c r="I19" s="40"/>
      <c r="J19" s="40"/>
      <c r="K19" s="40"/>
      <c r="L19" s="40"/>
      <c r="M19" s="40"/>
      <c r="N19" s="40"/>
      <c r="O19" s="40">
        <v>10879</v>
      </c>
      <c r="P19" s="38">
        <v>3030028</v>
      </c>
      <c r="Q19" s="40">
        <v>315836</v>
      </c>
      <c r="R19" s="40"/>
      <c r="S19" s="40"/>
      <c r="T19" s="40"/>
      <c r="U19" s="40">
        <v>10879</v>
      </c>
      <c r="V19" s="41" t="s">
        <v>43</v>
      </c>
      <c r="W19" s="42" t="s">
        <v>43</v>
      </c>
      <c r="X19" s="38"/>
      <c r="Y19" s="38"/>
    </row>
    <row r="20" spans="1:25" x14ac:dyDescent="0.25">
      <c r="A20" s="38">
        <v>11</v>
      </c>
      <c r="B20" s="38" t="s">
        <v>35</v>
      </c>
      <c r="C20" s="38" t="s">
        <v>36</v>
      </c>
      <c r="D20" s="38">
        <v>3021411</v>
      </c>
      <c r="E20" s="39">
        <v>41701</v>
      </c>
      <c r="F20" s="39">
        <v>41712</v>
      </c>
      <c r="G20" s="40">
        <v>166394</v>
      </c>
      <c r="H20" s="40"/>
      <c r="I20" s="40"/>
      <c r="J20" s="40"/>
      <c r="K20" s="40"/>
      <c r="L20" s="40"/>
      <c r="M20" s="40"/>
      <c r="N20" s="40"/>
      <c r="O20" s="40">
        <v>130573</v>
      </c>
      <c r="P20" s="38">
        <v>3021411</v>
      </c>
      <c r="Q20" s="40">
        <v>166394</v>
      </c>
      <c r="R20" s="40"/>
      <c r="S20" s="40">
        <v>130573</v>
      </c>
      <c r="T20" s="40"/>
      <c r="U20" s="40"/>
      <c r="V20" s="41" t="s">
        <v>44</v>
      </c>
      <c r="W20" s="42">
        <v>41597</v>
      </c>
      <c r="X20" s="38"/>
      <c r="Y20" s="38" t="s">
        <v>45</v>
      </c>
    </row>
    <row r="21" spans="1:25" x14ac:dyDescent="0.25">
      <c r="A21" s="38">
        <v>12</v>
      </c>
      <c r="B21" s="38" t="s">
        <v>35</v>
      </c>
      <c r="C21" s="38" t="s">
        <v>36</v>
      </c>
      <c r="D21" s="38">
        <v>3034995</v>
      </c>
      <c r="E21" s="39">
        <v>41711</v>
      </c>
      <c r="F21" s="39">
        <v>41725</v>
      </c>
      <c r="G21" s="40">
        <v>104650</v>
      </c>
      <c r="H21" s="40"/>
      <c r="I21" s="40"/>
      <c r="J21" s="40"/>
      <c r="K21" s="40"/>
      <c r="L21" s="40"/>
      <c r="M21" s="40"/>
      <c r="N21" s="40"/>
      <c r="O21" s="40">
        <v>104650</v>
      </c>
      <c r="P21" s="38">
        <v>3034995</v>
      </c>
      <c r="Q21" s="40">
        <v>104650</v>
      </c>
      <c r="R21" s="40"/>
      <c r="S21" s="40">
        <v>104650</v>
      </c>
      <c r="T21" s="40"/>
      <c r="U21" s="40"/>
      <c r="V21" s="41" t="s">
        <v>46</v>
      </c>
      <c r="W21" s="42">
        <v>41709</v>
      </c>
      <c r="X21" s="38"/>
      <c r="Y21" s="38" t="s">
        <v>47</v>
      </c>
    </row>
    <row r="22" spans="1:25" x14ac:dyDescent="0.25">
      <c r="A22" s="38">
        <v>13</v>
      </c>
      <c r="B22" s="38" t="s">
        <v>35</v>
      </c>
      <c r="C22" s="38" t="s">
        <v>36</v>
      </c>
      <c r="D22" s="38">
        <v>3035208</v>
      </c>
      <c r="E22" s="39">
        <v>41712</v>
      </c>
      <c r="F22" s="39">
        <v>41725</v>
      </c>
      <c r="G22" s="40">
        <v>95082</v>
      </c>
      <c r="H22" s="40"/>
      <c r="I22" s="40"/>
      <c r="J22" s="40"/>
      <c r="K22" s="40"/>
      <c r="L22" s="40"/>
      <c r="M22" s="40"/>
      <c r="N22" s="40"/>
      <c r="O22" s="40">
        <v>95082</v>
      </c>
      <c r="P22" s="38">
        <v>3035208</v>
      </c>
      <c r="Q22" s="40">
        <v>95082</v>
      </c>
      <c r="R22" s="40"/>
      <c r="S22" s="40">
        <v>95082</v>
      </c>
      <c r="T22" s="40"/>
      <c r="U22" s="40"/>
      <c r="V22" s="41" t="s">
        <v>48</v>
      </c>
      <c r="W22" s="42">
        <v>41717</v>
      </c>
      <c r="X22" s="38"/>
      <c r="Y22" s="38" t="s">
        <v>49</v>
      </c>
    </row>
    <row r="23" spans="1:25" x14ac:dyDescent="0.25">
      <c r="A23" s="38">
        <v>14</v>
      </c>
      <c r="B23" s="38" t="s">
        <v>35</v>
      </c>
      <c r="C23" s="38" t="s">
        <v>36</v>
      </c>
      <c r="D23" s="38">
        <v>3181229</v>
      </c>
      <c r="E23" s="39">
        <v>41845</v>
      </c>
      <c r="F23" s="39">
        <v>41898</v>
      </c>
      <c r="G23" s="40">
        <v>3316600</v>
      </c>
      <c r="H23" s="40"/>
      <c r="I23" s="40"/>
      <c r="J23" s="40"/>
      <c r="K23" s="40"/>
      <c r="L23" s="40"/>
      <c r="M23" s="40"/>
      <c r="N23" s="40"/>
      <c r="O23" s="40">
        <v>3316600</v>
      </c>
      <c r="P23" s="38">
        <v>3181229</v>
      </c>
      <c r="Q23" s="40">
        <v>3316600</v>
      </c>
      <c r="R23" s="40"/>
      <c r="S23" s="40"/>
      <c r="T23" s="40"/>
      <c r="U23" s="40">
        <v>3316600</v>
      </c>
      <c r="V23" s="41" t="s">
        <v>43</v>
      </c>
      <c r="W23" s="42" t="s">
        <v>43</v>
      </c>
      <c r="X23" s="38"/>
      <c r="Y23" s="38"/>
    </row>
    <row r="24" spans="1:25" x14ac:dyDescent="0.25">
      <c r="A24" s="38">
        <v>15</v>
      </c>
      <c r="B24" s="38" t="s">
        <v>35</v>
      </c>
      <c r="C24" s="38" t="s">
        <v>36</v>
      </c>
      <c r="D24" s="38">
        <v>3035594</v>
      </c>
      <c r="E24" s="39">
        <v>41712</v>
      </c>
      <c r="F24" s="39">
        <v>41731</v>
      </c>
      <c r="G24" s="40">
        <v>416530</v>
      </c>
      <c r="H24" s="40"/>
      <c r="I24" s="40"/>
      <c r="J24" s="40"/>
      <c r="K24" s="40"/>
      <c r="L24" s="40"/>
      <c r="M24" s="40"/>
      <c r="N24" s="40"/>
      <c r="O24" s="40">
        <v>416530</v>
      </c>
      <c r="P24" s="38">
        <v>3035594</v>
      </c>
      <c r="Q24" s="40">
        <v>416530</v>
      </c>
      <c r="R24" s="40"/>
      <c r="S24" s="40">
        <v>410991</v>
      </c>
      <c r="T24" s="40">
        <v>5539</v>
      </c>
      <c r="U24" s="40"/>
      <c r="V24" s="41" t="s">
        <v>50</v>
      </c>
      <c r="W24" s="42">
        <v>41666</v>
      </c>
      <c r="X24" s="38"/>
      <c r="Y24" s="38" t="s">
        <v>51</v>
      </c>
    </row>
    <row r="25" spans="1:25" x14ac:dyDescent="0.25">
      <c r="A25" s="38">
        <v>16</v>
      </c>
      <c r="B25" s="38" t="s">
        <v>35</v>
      </c>
      <c r="C25" s="38" t="s">
        <v>36</v>
      </c>
      <c r="D25" s="38">
        <v>3183560</v>
      </c>
      <c r="E25" s="39">
        <v>41848</v>
      </c>
      <c r="F25" s="39">
        <v>41885</v>
      </c>
      <c r="G25" s="40">
        <v>166394</v>
      </c>
      <c r="H25" s="40"/>
      <c r="I25" s="40"/>
      <c r="J25" s="40"/>
      <c r="K25" s="40"/>
      <c r="L25" s="40"/>
      <c r="M25" s="40"/>
      <c r="N25" s="40"/>
      <c r="O25" s="40">
        <v>166394</v>
      </c>
      <c r="P25" s="38">
        <v>3183560</v>
      </c>
      <c r="Q25" s="40">
        <v>166394</v>
      </c>
      <c r="R25" s="40"/>
      <c r="S25" s="40"/>
      <c r="T25" s="40"/>
      <c r="U25" s="40">
        <v>166394</v>
      </c>
      <c r="V25" s="41"/>
      <c r="W25" s="42"/>
      <c r="X25" s="38"/>
      <c r="Y25" s="38"/>
    </row>
    <row r="26" spans="1:25" x14ac:dyDescent="0.25">
      <c r="A26" s="38">
        <v>17</v>
      </c>
      <c r="B26" s="38" t="s">
        <v>35</v>
      </c>
      <c r="C26" s="38" t="s">
        <v>36</v>
      </c>
      <c r="D26" s="38">
        <v>3184840</v>
      </c>
      <c r="E26" s="39">
        <v>41849</v>
      </c>
      <c r="F26" s="39">
        <v>41885</v>
      </c>
      <c r="G26" s="40">
        <v>65412</v>
      </c>
      <c r="H26" s="40"/>
      <c r="I26" s="40"/>
      <c r="J26" s="40"/>
      <c r="K26" s="40"/>
      <c r="L26" s="40"/>
      <c r="M26" s="40"/>
      <c r="N26" s="40"/>
      <c r="O26" s="40">
        <v>65412</v>
      </c>
      <c r="P26" s="38">
        <v>3184840</v>
      </c>
      <c r="Q26" s="40">
        <v>65412</v>
      </c>
      <c r="R26" s="40"/>
      <c r="S26" s="40"/>
      <c r="T26" s="40"/>
      <c r="U26" s="40">
        <v>65412</v>
      </c>
      <c r="V26" s="41"/>
      <c r="W26" s="42"/>
      <c r="X26" s="38"/>
      <c r="Y26" s="38"/>
    </row>
    <row r="27" spans="1:25" x14ac:dyDescent="0.25">
      <c r="A27" s="38">
        <v>18</v>
      </c>
      <c r="B27" s="38" t="s">
        <v>35</v>
      </c>
      <c r="C27" s="38" t="s">
        <v>36</v>
      </c>
      <c r="D27" s="38">
        <v>3267588</v>
      </c>
      <c r="E27" s="39">
        <v>41920</v>
      </c>
      <c r="F27" s="39">
        <v>41947</v>
      </c>
      <c r="G27" s="40">
        <v>11963945</v>
      </c>
      <c r="H27" s="40"/>
      <c r="I27" s="40"/>
      <c r="J27" s="40"/>
      <c r="K27" s="40"/>
      <c r="L27" s="40"/>
      <c r="M27" s="40"/>
      <c r="N27" s="40"/>
      <c r="O27" s="40">
        <v>11963945</v>
      </c>
      <c r="P27" s="38">
        <v>3267588</v>
      </c>
      <c r="Q27" s="40">
        <v>11963945</v>
      </c>
      <c r="R27" s="40"/>
      <c r="S27" s="40"/>
      <c r="T27" s="40"/>
      <c r="U27" s="40">
        <v>11963945</v>
      </c>
      <c r="V27" s="41"/>
      <c r="W27" s="42"/>
      <c r="X27" s="38"/>
      <c r="Y27" s="38"/>
    </row>
    <row r="28" spans="1:25" x14ac:dyDescent="0.25">
      <c r="A28" s="38">
        <v>19</v>
      </c>
      <c r="B28" s="38" t="s">
        <v>35</v>
      </c>
      <c r="C28" s="38" t="s">
        <v>36</v>
      </c>
      <c r="D28" s="38">
        <v>3270692</v>
      </c>
      <c r="E28" s="39">
        <v>41922</v>
      </c>
      <c r="F28" s="39">
        <v>42013</v>
      </c>
      <c r="G28" s="40">
        <v>95082</v>
      </c>
      <c r="H28" s="40"/>
      <c r="I28" s="40"/>
      <c r="J28" s="40"/>
      <c r="K28" s="40"/>
      <c r="L28" s="40"/>
      <c r="M28" s="40"/>
      <c r="N28" s="40"/>
      <c r="O28" s="40">
        <v>95082</v>
      </c>
      <c r="P28" s="38">
        <v>3270692</v>
      </c>
      <c r="Q28" s="40">
        <v>95082</v>
      </c>
      <c r="R28" s="40"/>
      <c r="S28" s="40"/>
      <c r="T28" s="40"/>
      <c r="U28" s="40">
        <v>95082</v>
      </c>
      <c r="V28" s="41"/>
      <c r="W28" s="42"/>
      <c r="X28" s="38"/>
      <c r="Y28" s="38"/>
    </row>
    <row r="29" spans="1:25" x14ac:dyDescent="0.25">
      <c r="A29" s="38">
        <v>20</v>
      </c>
      <c r="B29" s="38" t="s">
        <v>35</v>
      </c>
      <c r="C29" s="38" t="s">
        <v>36</v>
      </c>
      <c r="D29" s="38">
        <v>3272633</v>
      </c>
      <c r="E29" s="39">
        <v>41926</v>
      </c>
      <c r="F29" s="39">
        <v>41947</v>
      </c>
      <c r="G29" s="40">
        <v>95082</v>
      </c>
      <c r="H29" s="40"/>
      <c r="I29" s="40"/>
      <c r="J29" s="40"/>
      <c r="K29" s="40"/>
      <c r="L29" s="40"/>
      <c r="M29" s="40"/>
      <c r="N29" s="40"/>
      <c r="O29" s="40">
        <v>95082</v>
      </c>
      <c r="P29" s="38">
        <v>3272633</v>
      </c>
      <c r="Q29" s="40">
        <v>95082</v>
      </c>
      <c r="R29" s="40"/>
      <c r="S29" s="40"/>
      <c r="T29" s="40"/>
      <c r="U29" s="40">
        <v>95082</v>
      </c>
      <c r="V29" s="41"/>
      <c r="W29" s="42"/>
      <c r="X29" s="38"/>
      <c r="Y29" s="38"/>
    </row>
    <row r="30" spans="1:25" x14ac:dyDescent="0.25">
      <c r="A30" s="38">
        <v>21</v>
      </c>
      <c r="B30" s="38" t="s">
        <v>35</v>
      </c>
      <c r="C30" s="38" t="s">
        <v>36</v>
      </c>
      <c r="D30" s="38">
        <v>3281910</v>
      </c>
      <c r="E30" s="39">
        <v>41934</v>
      </c>
      <c r="F30" s="39">
        <v>41974</v>
      </c>
      <c r="G30" s="40">
        <v>1046811</v>
      </c>
      <c r="H30" s="40"/>
      <c r="I30" s="40"/>
      <c r="J30" s="40"/>
      <c r="K30" s="40"/>
      <c r="L30" s="40"/>
      <c r="M30" s="40"/>
      <c r="N30" s="40"/>
      <c r="O30" s="40">
        <v>1046811</v>
      </c>
      <c r="P30" s="38">
        <v>3281910</v>
      </c>
      <c r="Q30" s="40">
        <v>1046811</v>
      </c>
      <c r="R30" s="40"/>
      <c r="S30" s="40"/>
      <c r="T30" s="40"/>
      <c r="U30" s="40">
        <v>1046811</v>
      </c>
      <c r="V30" s="41"/>
      <c r="W30" s="42"/>
      <c r="X30" s="38"/>
      <c r="Y30" s="38"/>
    </row>
    <row r="31" spans="1:25" x14ac:dyDescent="0.25">
      <c r="A31" s="38">
        <v>22</v>
      </c>
      <c r="B31" s="38" t="s">
        <v>35</v>
      </c>
      <c r="C31" s="38" t="s">
        <v>36</v>
      </c>
      <c r="D31" s="38">
        <v>3296797</v>
      </c>
      <c r="E31" s="39">
        <v>41948</v>
      </c>
      <c r="F31" s="39">
        <v>41970</v>
      </c>
      <c r="G31" s="40">
        <v>1406249</v>
      </c>
      <c r="H31" s="40"/>
      <c r="I31" s="40"/>
      <c r="J31" s="40"/>
      <c r="K31" s="40"/>
      <c r="L31" s="40"/>
      <c r="M31" s="40"/>
      <c r="N31" s="40"/>
      <c r="O31" s="40">
        <v>1406249</v>
      </c>
      <c r="P31" s="38">
        <v>3296797</v>
      </c>
      <c r="Q31" s="40">
        <v>1406249</v>
      </c>
      <c r="R31" s="40"/>
      <c r="S31" s="40"/>
      <c r="T31" s="40"/>
      <c r="U31" s="40">
        <v>1406249</v>
      </c>
      <c r="V31" s="41"/>
      <c r="W31" s="42"/>
      <c r="X31" s="38"/>
      <c r="Y31" s="38"/>
    </row>
    <row r="32" spans="1:25" x14ac:dyDescent="0.25">
      <c r="A32" s="38">
        <v>23</v>
      </c>
      <c r="B32" s="38" t="s">
        <v>35</v>
      </c>
      <c r="C32" s="38" t="s">
        <v>36</v>
      </c>
      <c r="D32" s="38">
        <v>3327438</v>
      </c>
      <c r="E32" s="39">
        <v>41974</v>
      </c>
      <c r="F32" s="39">
        <v>42024</v>
      </c>
      <c r="G32" s="40">
        <v>166394</v>
      </c>
      <c r="H32" s="40"/>
      <c r="I32" s="40"/>
      <c r="J32" s="40"/>
      <c r="K32" s="40"/>
      <c r="L32" s="40"/>
      <c r="M32" s="40"/>
      <c r="N32" s="40"/>
      <c r="O32" s="40">
        <v>166394</v>
      </c>
      <c r="P32" s="38">
        <v>3327438</v>
      </c>
      <c r="Q32" s="40">
        <v>166394</v>
      </c>
      <c r="R32" s="40"/>
      <c r="S32" s="40"/>
      <c r="T32" s="40"/>
      <c r="U32" s="40">
        <v>166394</v>
      </c>
      <c r="V32" s="41"/>
      <c r="W32" s="42"/>
      <c r="X32" s="38"/>
      <c r="Y32" s="38"/>
    </row>
    <row r="33" spans="1:25" x14ac:dyDescent="0.25">
      <c r="A33" s="38">
        <v>24</v>
      </c>
      <c r="B33" s="38" t="s">
        <v>35</v>
      </c>
      <c r="C33" s="38" t="s">
        <v>36</v>
      </c>
      <c r="D33" s="38">
        <v>3328418</v>
      </c>
      <c r="E33" s="39">
        <v>41975</v>
      </c>
      <c r="F33" s="39">
        <v>41995</v>
      </c>
      <c r="G33" s="40">
        <v>1748435</v>
      </c>
      <c r="H33" s="40"/>
      <c r="I33" s="40"/>
      <c r="J33" s="40"/>
      <c r="K33" s="40"/>
      <c r="L33" s="40"/>
      <c r="M33" s="40"/>
      <c r="N33" s="40"/>
      <c r="O33" s="40">
        <v>1748435</v>
      </c>
      <c r="P33" s="38">
        <v>3328418</v>
      </c>
      <c r="Q33" s="40">
        <v>1748435</v>
      </c>
      <c r="R33" s="40"/>
      <c r="S33" s="40"/>
      <c r="T33" s="40"/>
      <c r="U33" s="40">
        <v>1748435</v>
      </c>
      <c r="V33" s="41"/>
      <c r="W33" s="42"/>
      <c r="X33" s="38"/>
      <c r="Y33" s="38"/>
    </row>
    <row r="34" spans="1:25" x14ac:dyDescent="0.25">
      <c r="A34" s="38">
        <v>25</v>
      </c>
      <c r="B34" s="38" t="s">
        <v>35</v>
      </c>
      <c r="C34" s="38" t="s">
        <v>36</v>
      </c>
      <c r="D34" s="38">
        <v>3330049</v>
      </c>
      <c r="E34" s="39">
        <v>41976</v>
      </c>
      <c r="F34" s="39">
        <v>41995</v>
      </c>
      <c r="G34" s="40">
        <v>1386786</v>
      </c>
      <c r="H34" s="40"/>
      <c r="I34" s="40"/>
      <c r="J34" s="40"/>
      <c r="K34" s="40"/>
      <c r="L34" s="40"/>
      <c r="M34" s="40"/>
      <c r="N34" s="40"/>
      <c r="O34" s="40">
        <v>1386786</v>
      </c>
      <c r="P34" s="38">
        <v>3330049</v>
      </c>
      <c r="Q34" s="40">
        <v>1386786</v>
      </c>
      <c r="R34" s="40"/>
      <c r="S34" s="40"/>
      <c r="T34" s="40"/>
      <c r="U34" s="40">
        <v>1386786</v>
      </c>
      <c r="V34" s="41"/>
      <c r="W34" s="42"/>
      <c r="X34" s="38"/>
      <c r="Y34" s="38"/>
    </row>
    <row r="35" spans="1:25" x14ac:dyDescent="0.25">
      <c r="A35" s="38">
        <v>26</v>
      </c>
      <c r="B35" s="38" t="s">
        <v>35</v>
      </c>
      <c r="C35" s="38" t="s">
        <v>36</v>
      </c>
      <c r="D35" s="38">
        <v>3331582</v>
      </c>
      <c r="E35" s="39">
        <v>41977</v>
      </c>
      <c r="F35" s="39">
        <v>42013</v>
      </c>
      <c r="G35" s="40">
        <v>95082</v>
      </c>
      <c r="H35" s="40"/>
      <c r="I35" s="40"/>
      <c r="J35" s="40"/>
      <c r="K35" s="40"/>
      <c r="L35" s="40"/>
      <c r="M35" s="40"/>
      <c r="N35" s="40"/>
      <c r="O35" s="40">
        <v>95082</v>
      </c>
      <c r="P35" s="38">
        <v>3331582</v>
      </c>
      <c r="Q35" s="40">
        <v>95082</v>
      </c>
      <c r="R35" s="40"/>
      <c r="S35" s="40"/>
      <c r="T35" s="40"/>
      <c r="U35" s="40">
        <v>95082</v>
      </c>
      <c r="V35" s="41"/>
      <c r="W35" s="42"/>
      <c r="X35" s="38"/>
      <c r="Y35" s="38"/>
    </row>
    <row r="36" spans="1:25" x14ac:dyDescent="0.25">
      <c r="A36" s="38">
        <v>27</v>
      </c>
      <c r="B36" s="38" t="s">
        <v>35</v>
      </c>
      <c r="C36" s="38" t="s">
        <v>36</v>
      </c>
      <c r="D36" s="38">
        <v>3338283</v>
      </c>
      <c r="E36" s="39">
        <v>41984</v>
      </c>
      <c r="F36" s="39">
        <v>42013</v>
      </c>
      <c r="G36" s="40">
        <v>65412</v>
      </c>
      <c r="H36" s="40"/>
      <c r="I36" s="40"/>
      <c r="J36" s="40"/>
      <c r="K36" s="40"/>
      <c r="L36" s="40"/>
      <c r="M36" s="40"/>
      <c r="N36" s="40"/>
      <c r="O36" s="40">
        <v>65412</v>
      </c>
      <c r="P36" s="38">
        <v>3338283</v>
      </c>
      <c r="Q36" s="40">
        <v>65412</v>
      </c>
      <c r="R36" s="40"/>
      <c r="S36" s="40"/>
      <c r="T36" s="40"/>
      <c r="U36" s="40">
        <v>65412</v>
      </c>
      <c r="V36" s="41"/>
      <c r="W36" s="42"/>
      <c r="X36" s="38"/>
      <c r="Y36" s="38"/>
    </row>
    <row r="37" spans="1:25" x14ac:dyDescent="0.25">
      <c r="A37" s="38">
        <v>28</v>
      </c>
      <c r="B37" s="38" t="s">
        <v>35</v>
      </c>
      <c r="C37" s="38" t="s">
        <v>36</v>
      </c>
      <c r="D37" s="38">
        <v>3342261</v>
      </c>
      <c r="E37" s="39">
        <v>41988</v>
      </c>
      <c r="F37" s="39">
        <v>42013</v>
      </c>
      <c r="G37" s="40">
        <v>95082</v>
      </c>
      <c r="H37" s="40"/>
      <c r="I37" s="40"/>
      <c r="J37" s="40"/>
      <c r="K37" s="40"/>
      <c r="L37" s="40"/>
      <c r="M37" s="40"/>
      <c r="N37" s="40"/>
      <c r="O37" s="40">
        <v>95082</v>
      </c>
      <c r="P37" s="38">
        <v>3342261</v>
      </c>
      <c r="Q37" s="40">
        <v>95082</v>
      </c>
      <c r="R37" s="40"/>
      <c r="S37" s="40"/>
      <c r="T37" s="40"/>
      <c r="U37" s="40">
        <v>95082</v>
      </c>
      <c r="V37" s="41"/>
      <c r="W37" s="42"/>
      <c r="X37" s="38"/>
      <c r="Y37" s="38"/>
    </row>
    <row r="38" spans="1:25" x14ac:dyDescent="0.25">
      <c r="A38" s="38">
        <v>29</v>
      </c>
      <c r="B38" s="38" t="s">
        <v>35</v>
      </c>
      <c r="C38" s="38" t="s">
        <v>36</v>
      </c>
      <c r="D38" s="38">
        <v>3347369</v>
      </c>
      <c r="E38" s="39">
        <v>41992</v>
      </c>
      <c r="F38" s="39">
        <v>42013</v>
      </c>
      <c r="G38" s="40">
        <v>95082</v>
      </c>
      <c r="H38" s="40"/>
      <c r="I38" s="40"/>
      <c r="J38" s="40"/>
      <c r="K38" s="40"/>
      <c r="L38" s="40"/>
      <c r="M38" s="40"/>
      <c r="N38" s="40"/>
      <c r="O38" s="40">
        <v>95082</v>
      </c>
      <c r="P38" s="38">
        <v>3347369</v>
      </c>
      <c r="Q38" s="40">
        <v>95082</v>
      </c>
      <c r="R38" s="40"/>
      <c r="S38" s="40"/>
      <c r="T38" s="40"/>
      <c r="U38" s="40">
        <v>95082</v>
      </c>
      <c r="V38" s="41"/>
      <c r="W38" s="42"/>
      <c r="X38" s="38"/>
      <c r="Y38" s="38"/>
    </row>
    <row r="39" spans="1:25" x14ac:dyDescent="0.25">
      <c r="A39" s="38">
        <v>30</v>
      </c>
      <c r="B39" s="38" t="s">
        <v>35</v>
      </c>
      <c r="C39" s="38" t="s">
        <v>36</v>
      </c>
      <c r="D39" s="38">
        <v>3347648</v>
      </c>
      <c r="E39" s="39">
        <v>41992</v>
      </c>
      <c r="F39" s="39">
        <v>42079</v>
      </c>
      <c r="G39" s="40">
        <v>85733</v>
      </c>
      <c r="H39" s="40"/>
      <c r="I39" s="40"/>
      <c r="J39" s="40"/>
      <c r="K39" s="40"/>
      <c r="L39" s="40"/>
      <c r="M39" s="40"/>
      <c r="N39" s="40"/>
      <c r="O39" s="40">
        <v>85733</v>
      </c>
      <c r="P39" s="38">
        <v>3347648</v>
      </c>
      <c r="Q39" s="40">
        <v>85733</v>
      </c>
      <c r="R39" s="40"/>
      <c r="S39" s="40"/>
      <c r="T39" s="40"/>
      <c r="U39" s="40">
        <v>85733</v>
      </c>
      <c r="V39" s="41"/>
      <c r="W39" s="42"/>
      <c r="X39" s="38"/>
      <c r="Y39" s="38"/>
    </row>
    <row r="40" spans="1:25" x14ac:dyDescent="0.25">
      <c r="A40" s="38">
        <v>31</v>
      </c>
      <c r="B40" s="38" t="s">
        <v>35</v>
      </c>
      <c r="C40" s="38" t="s">
        <v>36</v>
      </c>
      <c r="D40" s="38">
        <v>3347947</v>
      </c>
      <c r="E40" s="39">
        <v>41992</v>
      </c>
      <c r="F40" s="39">
        <v>42024</v>
      </c>
      <c r="G40" s="40">
        <v>3316600</v>
      </c>
      <c r="H40" s="40"/>
      <c r="I40" s="40"/>
      <c r="J40" s="40"/>
      <c r="K40" s="40"/>
      <c r="L40" s="40"/>
      <c r="M40" s="40"/>
      <c r="N40" s="40"/>
      <c r="O40" s="40">
        <v>3316600</v>
      </c>
      <c r="P40" s="38">
        <v>3347947</v>
      </c>
      <c r="Q40" s="40">
        <v>3316600</v>
      </c>
      <c r="R40" s="40"/>
      <c r="S40" s="40"/>
      <c r="T40" s="40"/>
      <c r="U40" s="40">
        <v>3316600</v>
      </c>
      <c r="V40" s="41"/>
      <c r="W40" s="42"/>
      <c r="X40" s="38"/>
      <c r="Y40" s="38"/>
    </row>
    <row r="41" spans="1:25" x14ac:dyDescent="0.25">
      <c r="A41" s="38">
        <v>32</v>
      </c>
      <c r="B41" s="38" t="s">
        <v>35</v>
      </c>
      <c r="C41" s="38" t="s">
        <v>36</v>
      </c>
      <c r="D41" s="38">
        <v>3349222</v>
      </c>
      <c r="E41" s="39">
        <v>41995</v>
      </c>
      <c r="F41" s="39">
        <v>42024</v>
      </c>
      <c r="G41" s="40">
        <v>95938</v>
      </c>
      <c r="H41" s="40"/>
      <c r="I41" s="40"/>
      <c r="J41" s="40"/>
      <c r="K41" s="40"/>
      <c r="L41" s="40"/>
      <c r="M41" s="40"/>
      <c r="N41" s="40"/>
      <c r="O41" s="40">
        <v>95938</v>
      </c>
      <c r="P41" s="38">
        <v>3349222</v>
      </c>
      <c r="Q41" s="40">
        <v>95938</v>
      </c>
      <c r="R41" s="40"/>
      <c r="S41" s="40"/>
      <c r="T41" s="40"/>
      <c r="U41" s="40">
        <v>95938</v>
      </c>
      <c r="V41" s="41"/>
      <c r="W41" s="42"/>
      <c r="X41" s="38"/>
      <c r="Y41" s="38"/>
    </row>
    <row r="42" spans="1:25" x14ac:dyDescent="0.25">
      <c r="A42" s="38">
        <v>33</v>
      </c>
      <c r="B42" s="38" t="s">
        <v>35</v>
      </c>
      <c r="C42" s="38" t="s">
        <v>36</v>
      </c>
      <c r="D42" s="38">
        <v>3371705</v>
      </c>
      <c r="E42" s="39">
        <v>42024</v>
      </c>
      <c r="F42" s="39">
        <v>42055</v>
      </c>
      <c r="G42" s="40">
        <v>65412</v>
      </c>
      <c r="H42" s="40"/>
      <c r="I42" s="40"/>
      <c r="J42" s="40"/>
      <c r="K42" s="40"/>
      <c r="L42" s="40"/>
      <c r="M42" s="40"/>
      <c r="N42" s="40"/>
      <c r="O42" s="40">
        <v>65412</v>
      </c>
      <c r="P42" s="38">
        <v>3371705</v>
      </c>
      <c r="Q42" s="40">
        <v>65412</v>
      </c>
      <c r="R42" s="40"/>
      <c r="S42" s="40"/>
      <c r="T42" s="40"/>
      <c r="U42" s="40">
        <v>65412</v>
      </c>
      <c r="V42" s="41"/>
      <c r="W42" s="42"/>
      <c r="X42" s="38"/>
      <c r="Y42" s="38"/>
    </row>
    <row r="43" spans="1:25" x14ac:dyDescent="0.25">
      <c r="A43" s="38">
        <v>34</v>
      </c>
      <c r="B43" s="38" t="s">
        <v>35</v>
      </c>
      <c r="C43" s="38" t="s">
        <v>36</v>
      </c>
      <c r="D43" s="38">
        <v>3376034</v>
      </c>
      <c r="E43" s="39">
        <v>42027</v>
      </c>
      <c r="F43" s="39">
        <v>42055</v>
      </c>
      <c r="G43" s="40">
        <v>97980</v>
      </c>
      <c r="H43" s="40"/>
      <c r="I43" s="40"/>
      <c r="J43" s="40"/>
      <c r="K43" s="40"/>
      <c r="L43" s="40"/>
      <c r="M43" s="40"/>
      <c r="N43" s="40"/>
      <c r="O43" s="40">
        <v>97980</v>
      </c>
      <c r="P43" s="38">
        <v>3376034</v>
      </c>
      <c r="Q43" s="40">
        <v>97980</v>
      </c>
      <c r="R43" s="40"/>
      <c r="S43" s="40"/>
      <c r="T43" s="40"/>
      <c r="U43" s="40">
        <v>97980</v>
      </c>
      <c r="V43" s="41"/>
      <c r="W43" s="42"/>
      <c r="X43" s="38"/>
      <c r="Y43" s="38"/>
    </row>
    <row r="44" spans="1:25" x14ac:dyDescent="0.25">
      <c r="A44" s="38">
        <v>35</v>
      </c>
      <c r="B44" s="38" t="s">
        <v>35</v>
      </c>
      <c r="C44" s="38" t="s">
        <v>36</v>
      </c>
      <c r="D44" s="38">
        <v>3398225</v>
      </c>
      <c r="E44" s="39">
        <v>42045</v>
      </c>
      <c r="F44" s="39">
        <v>42079</v>
      </c>
      <c r="G44" s="40">
        <v>171465</v>
      </c>
      <c r="H44" s="40"/>
      <c r="I44" s="40"/>
      <c r="J44" s="40"/>
      <c r="K44" s="40"/>
      <c r="L44" s="40"/>
      <c r="M44" s="40"/>
      <c r="N44" s="40"/>
      <c r="O44" s="40">
        <v>171465</v>
      </c>
      <c r="P44" s="38">
        <v>3398225</v>
      </c>
      <c r="Q44" s="40">
        <v>171465</v>
      </c>
      <c r="R44" s="40"/>
      <c r="S44" s="40"/>
      <c r="T44" s="40"/>
      <c r="U44" s="40">
        <v>171465</v>
      </c>
      <c r="V44" s="41"/>
      <c r="W44" s="42"/>
      <c r="X44" s="38"/>
      <c r="Y44" s="38"/>
    </row>
    <row r="45" spans="1:25" x14ac:dyDescent="0.25">
      <c r="A45" s="38">
        <v>36</v>
      </c>
      <c r="B45" s="38" t="s">
        <v>35</v>
      </c>
      <c r="C45" s="38" t="s">
        <v>36</v>
      </c>
      <c r="D45" s="38">
        <v>3408697</v>
      </c>
      <c r="E45" s="39">
        <v>42053</v>
      </c>
      <c r="F45" s="39">
        <v>42079</v>
      </c>
      <c r="G45" s="40">
        <v>171465</v>
      </c>
      <c r="H45" s="40"/>
      <c r="I45" s="40"/>
      <c r="J45" s="40"/>
      <c r="K45" s="40"/>
      <c r="L45" s="40"/>
      <c r="M45" s="40"/>
      <c r="N45" s="40"/>
      <c r="O45" s="40">
        <v>73485</v>
      </c>
      <c r="P45" s="38">
        <v>3408697</v>
      </c>
      <c r="Q45" s="40">
        <v>171465</v>
      </c>
      <c r="R45" s="40"/>
      <c r="S45" s="40"/>
      <c r="T45" s="40"/>
      <c r="U45" s="40">
        <v>73485</v>
      </c>
      <c r="V45" s="41"/>
      <c r="W45" s="42"/>
      <c r="X45" s="38"/>
      <c r="Y45" s="38"/>
    </row>
    <row r="46" spans="1:25" x14ac:dyDescent="0.25">
      <c r="A46" s="38">
        <v>37</v>
      </c>
      <c r="B46" s="38" t="s">
        <v>35</v>
      </c>
      <c r="C46" s="38" t="s">
        <v>36</v>
      </c>
      <c r="D46" s="38">
        <v>3424024</v>
      </c>
      <c r="E46" s="39">
        <v>42066</v>
      </c>
      <c r="F46" s="39">
        <v>42079</v>
      </c>
      <c r="G46" s="40">
        <v>97980</v>
      </c>
      <c r="H46" s="40"/>
      <c r="I46" s="40"/>
      <c r="J46" s="40"/>
      <c r="K46" s="40"/>
      <c r="L46" s="40"/>
      <c r="M46" s="40"/>
      <c r="N46" s="40"/>
      <c r="O46" s="40">
        <v>97980</v>
      </c>
      <c r="P46" s="38">
        <v>3424024</v>
      </c>
      <c r="Q46" s="40">
        <v>97980</v>
      </c>
      <c r="R46" s="40"/>
      <c r="S46" s="40"/>
      <c r="T46" s="40"/>
      <c r="U46" s="40">
        <v>97980</v>
      </c>
      <c r="V46" s="41"/>
      <c r="W46" s="42"/>
      <c r="X46" s="38"/>
      <c r="Y46" s="38"/>
    </row>
    <row r="47" spans="1:25" x14ac:dyDescent="0.25">
      <c r="A47" s="38">
        <v>38</v>
      </c>
      <c r="B47" s="38" t="s">
        <v>35</v>
      </c>
      <c r="C47" s="38" t="s">
        <v>36</v>
      </c>
      <c r="D47" s="38">
        <v>3583818</v>
      </c>
      <c r="E47" s="39">
        <v>42207</v>
      </c>
      <c r="F47" s="39">
        <v>42234</v>
      </c>
      <c r="G47" s="40">
        <v>97980</v>
      </c>
      <c r="H47" s="40"/>
      <c r="I47" s="40"/>
      <c r="J47" s="40"/>
      <c r="K47" s="40"/>
      <c r="L47" s="40"/>
      <c r="M47" s="40"/>
      <c r="N47" s="40"/>
      <c r="O47" s="40">
        <v>97980</v>
      </c>
      <c r="P47" s="38">
        <v>3583818</v>
      </c>
      <c r="Q47" s="40">
        <v>97980</v>
      </c>
      <c r="R47" s="40"/>
      <c r="S47" s="40"/>
      <c r="T47" s="40"/>
      <c r="U47" s="40">
        <v>97980</v>
      </c>
      <c r="V47" s="41"/>
      <c r="W47" s="42"/>
      <c r="X47" s="38"/>
      <c r="Y47" s="38"/>
    </row>
    <row r="48" spans="1:25" x14ac:dyDescent="0.25">
      <c r="A48" s="38">
        <v>39</v>
      </c>
      <c r="B48" s="38" t="s">
        <v>35</v>
      </c>
      <c r="C48" s="38" t="s">
        <v>36</v>
      </c>
      <c r="D48" s="38">
        <v>3632884</v>
      </c>
      <c r="E48" s="39">
        <v>42249</v>
      </c>
      <c r="F48" s="39">
        <v>42296</v>
      </c>
      <c r="G48" s="40">
        <v>432745</v>
      </c>
      <c r="H48" s="40"/>
      <c r="I48" s="40"/>
      <c r="J48" s="40"/>
      <c r="K48" s="40"/>
      <c r="L48" s="40"/>
      <c r="M48" s="40"/>
      <c r="N48" s="40"/>
      <c r="O48" s="40">
        <v>432745</v>
      </c>
      <c r="P48" s="38">
        <v>3632884</v>
      </c>
      <c r="Q48" s="40">
        <v>432745</v>
      </c>
      <c r="R48" s="40"/>
      <c r="S48" s="40"/>
      <c r="T48" s="40"/>
      <c r="U48" s="40">
        <v>432745</v>
      </c>
      <c r="V48" s="41"/>
      <c r="W48" s="42"/>
      <c r="X48" s="38"/>
      <c r="Y48" s="38"/>
    </row>
    <row r="49" spans="1:25" x14ac:dyDescent="0.25">
      <c r="A49" s="38">
        <v>40</v>
      </c>
      <c r="B49" s="38" t="s">
        <v>35</v>
      </c>
      <c r="C49" s="38" t="s">
        <v>36</v>
      </c>
      <c r="D49" s="38">
        <v>3634527</v>
      </c>
      <c r="E49" s="39">
        <v>42250</v>
      </c>
      <c r="F49" s="39">
        <v>42282</v>
      </c>
      <c r="G49" s="40">
        <v>6812325</v>
      </c>
      <c r="H49" s="40"/>
      <c r="I49" s="40"/>
      <c r="J49" s="40"/>
      <c r="K49" s="40"/>
      <c r="L49" s="40"/>
      <c r="M49" s="40"/>
      <c r="N49" s="40"/>
      <c r="O49" s="40">
        <v>6812325</v>
      </c>
      <c r="P49" s="38">
        <v>3634527</v>
      </c>
      <c r="Q49" s="40">
        <v>6812325</v>
      </c>
      <c r="R49" s="40"/>
      <c r="S49" s="40"/>
      <c r="T49" s="40"/>
      <c r="U49" s="40">
        <v>6812325</v>
      </c>
      <c r="V49" s="41"/>
      <c r="W49" s="42"/>
      <c r="X49" s="38"/>
      <c r="Y49" s="38"/>
    </row>
    <row r="50" spans="1:25" x14ac:dyDescent="0.25">
      <c r="A50" s="38">
        <v>41</v>
      </c>
      <c r="B50" s="38" t="s">
        <v>35</v>
      </c>
      <c r="C50" s="38" t="s">
        <v>36</v>
      </c>
      <c r="D50" s="38">
        <v>3650821</v>
      </c>
      <c r="E50" s="39">
        <v>42264</v>
      </c>
      <c r="F50" s="39">
        <v>42296</v>
      </c>
      <c r="G50" s="40">
        <v>97980</v>
      </c>
      <c r="H50" s="40"/>
      <c r="I50" s="40"/>
      <c r="J50" s="40"/>
      <c r="K50" s="40"/>
      <c r="L50" s="40"/>
      <c r="M50" s="40"/>
      <c r="N50" s="40"/>
      <c r="O50" s="40">
        <v>97980</v>
      </c>
      <c r="P50" s="38">
        <v>3650821</v>
      </c>
      <c r="Q50" s="40">
        <v>97980</v>
      </c>
      <c r="R50" s="40"/>
      <c r="S50" s="40"/>
      <c r="T50" s="40"/>
      <c r="U50" s="40">
        <v>97980</v>
      </c>
      <c r="V50" s="41"/>
      <c r="W50" s="42"/>
      <c r="X50" s="38"/>
      <c r="Y50" s="38"/>
    </row>
    <row r="51" spans="1:25" x14ac:dyDescent="0.25">
      <c r="A51" s="38">
        <v>42</v>
      </c>
      <c r="B51" s="38" t="s">
        <v>35</v>
      </c>
      <c r="C51" s="38" t="s">
        <v>36</v>
      </c>
      <c r="D51" s="38">
        <v>3182753</v>
      </c>
      <c r="E51" s="39">
        <v>41848</v>
      </c>
      <c r="F51" s="39">
        <v>41885</v>
      </c>
      <c r="G51" s="40">
        <v>65765</v>
      </c>
      <c r="H51" s="40"/>
      <c r="I51" s="40"/>
      <c r="J51" s="40"/>
      <c r="K51" s="40"/>
      <c r="L51" s="40"/>
      <c r="M51" s="40"/>
      <c r="N51" s="40"/>
      <c r="O51" s="40">
        <v>65765</v>
      </c>
      <c r="P51" s="38">
        <v>3182753</v>
      </c>
      <c r="Q51" s="40">
        <v>65765</v>
      </c>
      <c r="R51" s="40"/>
      <c r="S51" s="40">
        <v>65765</v>
      </c>
      <c r="T51" s="40"/>
      <c r="U51" s="40"/>
      <c r="V51" s="41" t="s">
        <v>52</v>
      </c>
      <c r="W51" s="42">
        <v>41810</v>
      </c>
      <c r="X51" s="38"/>
      <c r="Y51" s="38" t="s">
        <v>53</v>
      </c>
    </row>
    <row r="52" spans="1:25" x14ac:dyDescent="0.25">
      <c r="A52" s="38">
        <v>43</v>
      </c>
      <c r="B52" s="38" t="s">
        <v>35</v>
      </c>
      <c r="C52" s="38" t="s">
        <v>36</v>
      </c>
      <c r="D52" s="38">
        <v>4080026</v>
      </c>
      <c r="E52" s="39">
        <v>42636</v>
      </c>
      <c r="F52" s="39">
        <v>42705</v>
      </c>
      <c r="G52" s="40">
        <v>102120</v>
      </c>
      <c r="H52" s="40"/>
      <c r="I52" s="40"/>
      <c r="J52" s="40"/>
      <c r="K52" s="40"/>
      <c r="L52" s="40"/>
      <c r="M52" s="40"/>
      <c r="N52" s="40"/>
      <c r="O52" s="40">
        <v>102120</v>
      </c>
      <c r="P52" s="38">
        <v>4080026</v>
      </c>
      <c r="Q52" s="40">
        <v>102120</v>
      </c>
      <c r="R52" s="40"/>
      <c r="S52" s="40">
        <v>102120</v>
      </c>
      <c r="T52" s="40"/>
      <c r="U52" s="40"/>
      <c r="V52" s="41" t="s">
        <v>54</v>
      </c>
      <c r="W52" s="42">
        <v>44053</v>
      </c>
      <c r="X52" s="38"/>
      <c r="Y52" s="38"/>
    </row>
    <row r="53" spans="1:25" x14ac:dyDescent="0.25">
      <c r="A53" s="38">
        <v>44</v>
      </c>
      <c r="B53" s="38" t="s">
        <v>35</v>
      </c>
      <c r="C53" s="38" t="s">
        <v>36</v>
      </c>
      <c r="D53" s="38">
        <v>4430776</v>
      </c>
      <c r="E53" s="39">
        <v>42933</v>
      </c>
      <c r="F53" s="39">
        <v>42989</v>
      </c>
      <c r="G53" s="40">
        <v>106674</v>
      </c>
      <c r="H53" s="40"/>
      <c r="I53" s="40"/>
      <c r="J53" s="40"/>
      <c r="K53" s="40"/>
      <c r="L53" s="40"/>
      <c r="M53" s="40"/>
      <c r="N53" s="40"/>
      <c r="O53" s="40">
        <v>4554</v>
      </c>
      <c r="P53" s="38">
        <v>4430776</v>
      </c>
      <c r="Q53" s="40">
        <v>106674</v>
      </c>
      <c r="R53" s="40"/>
      <c r="S53" s="40">
        <v>4554</v>
      </c>
      <c r="T53" s="40"/>
      <c r="U53" s="40"/>
      <c r="V53" s="41" t="s">
        <v>55</v>
      </c>
      <c r="W53" s="42">
        <v>43938</v>
      </c>
      <c r="X53" s="38"/>
      <c r="Y53" s="38"/>
    </row>
    <row r="54" spans="1:25" x14ac:dyDescent="0.25">
      <c r="A54" s="38">
        <v>45</v>
      </c>
      <c r="B54" s="38" t="s">
        <v>35</v>
      </c>
      <c r="C54" s="38" t="s">
        <v>36</v>
      </c>
      <c r="D54" s="38">
        <v>2966917</v>
      </c>
      <c r="E54" s="39">
        <v>41653</v>
      </c>
      <c r="F54" s="39">
        <v>41661</v>
      </c>
      <c r="G54" s="40">
        <v>160839</v>
      </c>
      <c r="H54" s="40"/>
      <c r="I54" s="40"/>
      <c r="J54" s="40"/>
      <c r="K54" s="40"/>
      <c r="L54" s="40"/>
      <c r="M54" s="40"/>
      <c r="N54" s="40"/>
      <c r="O54" s="40">
        <v>160839</v>
      </c>
      <c r="P54" s="38">
        <v>2966917</v>
      </c>
      <c r="Q54" s="40">
        <v>160839</v>
      </c>
      <c r="R54" s="40"/>
      <c r="S54" s="40">
        <v>160839</v>
      </c>
      <c r="T54" s="40"/>
      <c r="U54" s="40"/>
      <c r="V54" s="41" t="s">
        <v>56</v>
      </c>
      <c r="W54" s="42">
        <v>41534</v>
      </c>
      <c r="X54" s="38"/>
      <c r="Y54" s="38" t="s">
        <v>57</v>
      </c>
    </row>
    <row r="55" spans="1:25" x14ac:dyDescent="0.25">
      <c r="A55" s="38">
        <v>46</v>
      </c>
      <c r="B55" s="38" t="s">
        <v>35</v>
      </c>
      <c r="C55" s="38" t="s">
        <v>58</v>
      </c>
      <c r="D55" s="38">
        <v>5911618</v>
      </c>
      <c r="E55" s="39">
        <v>43967</v>
      </c>
      <c r="F55" s="39">
        <v>43994</v>
      </c>
      <c r="G55" s="40">
        <v>131703472</v>
      </c>
      <c r="H55" s="40"/>
      <c r="I55" s="40"/>
      <c r="J55" s="40"/>
      <c r="K55" s="40"/>
      <c r="L55" s="40"/>
      <c r="M55" s="40"/>
      <c r="N55" s="40"/>
      <c r="O55" s="40">
        <v>65851736</v>
      </c>
      <c r="P55" s="38">
        <v>5911618</v>
      </c>
      <c r="Q55" s="40">
        <v>131703472</v>
      </c>
      <c r="R55" s="40"/>
      <c r="S55" s="40"/>
      <c r="T55" s="40"/>
      <c r="U55" s="40">
        <v>65851736</v>
      </c>
      <c r="V55" s="41"/>
      <c r="W55" s="42"/>
      <c r="X55" s="38"/>
      <c r="Y55" s="38"/>
    </row>
    <row r="56" spans="1:25" x14ac:dyDescent="0.25">
      <c r="A56" s="38">
        <v>47</v>
      </c>
      <c r="B56" s="38" t="s">
        <v>35</v>
      </c>
      <c r="C56" s="38" t="s">
        <v>36</v>
      </c>
      <c r="D56" s="38">
        <v>2994539</v>
      </c>
      <c r="E56" s="39">
        <v>41677</v>
      </c>
      <c r="F56" s="39">
        <v>41689</v>
      </c>
      <c r="G56" s="40">
        <v>95082</v>
      </c>
      <c r="H56" s="40"/>
      <c r="I56" s="40"/>
      <c r="J56" s="40"/>
      <c r="K56" s="40"/>
      <c r="L56" s="40"/>
      <c r="M56" s="40"/>
      <c r="N56" s="40"/>
      <c r="O56" s="40">
        <v>95082</v>
      </c>
      <c r="P56" s="38">
        <v>2994539</v>
      </c>
      <c r="Q56" s="40">
        <v>95082</v>
      </c>
      <c r="R56" s="40"/>
      <c r="S56" s="40">
        <v>95082</v>
      </c>
      <c r="T56" s="40"/>
      <c r="U56" s="40"/>
      <c r="V56" s="41" t="s">
        <v>59</v>
      </c>
      <c r="W56" s="42">
        <v>41698</v>
      </c>
      <c r="X56" s="38"/>
      <c r="Y56" s="38" t="s">
        <v>60</v>
      </c>
    </row>
    <row r="57" spans="1:25" x14ac:dyDescent="0.25">
      <c r="A57" s="38">
        <v>48</v>
      </c>
      <c r="B57" s="38" t="s">
        <v>35</v>
      </c>
      <c r="C57" s="38" t="s">
        <v>36</v>
      </c>
      <c r="D57" s="38">
        <v>2946852</v>
      </c>
      <c r="E57" s="39">
        <v>41626</v>
      </c>
      <c r="F57" s="39">
        <v>41646</v>
      </c>
      <c r="G57" s="40">
        <v>91908</v>
      </c>
      <c r="H57" s="40"/>
      <c r="I57" s="40"/>
      <c r="J57" s="40"/>
      <c r="K57" s="40"/>
      <c r="L57" s="40"/>
      <c r="M57" s="40"/>
      <c r="N57" s="40"/>
      <c r="O57" s="40">
        <v>91908</v>
      </c>
      <c r="P57" s="38">
        <v>2946852</v>
      </c>
      <c r="Q57" s="40">
        <v>91908</v>
      </c>
      <c r="R57" s="40"/>
      <c r="S57" s="40"/>
      <c r="T57" s="40"/>
      <c r="U57" s="40">
        <v>91908</v>
      </c>
      <c r="V57" s="41"/>
      <c r="W57" s="42"/>
      <c r="X57" s="38"/>
      <c r="Y57" s="38"/>
    </row>
    <row r="58" spans="1:25" x14ac:dyDescent="0.25">
      <c r="A58" s="38">
        <v>49</v>
      </c>
      <c r="B58" s="38" t="s">
        <v>35</v>
      </c>
      <c r="C58" s="38" t="s">
        <v>36</v>
      </c>
      <c r="D58" s="38">
        <v>2960660</v>
      </c>
      <c r="E58" s="39">
        <v>41647</v>
      </c>
      <c r="F58" s="39">
        <v>41660</v>
      </c>
      <c r="G58" s="40">
        <v>25645</v>
      </c>
      <c r="H58" s="40"/>
      <c r="I58" s="40"/>
      <c r="J58" s="40"/>
      <c r="K58" s="40"/>
      <c r="L58" s="40"/>
      <c r="M58" s="40"/>
      <c r="N58" s="40"/>
      <c r="O58" s="40">
        <v>25645</v>
      </c>
      <c r="P58" s="38">
        <v>2960660</v>
      </c>
      <c r="Q58" s="40">
        <v>25645</v>
      </c>
      <c r="R58" s="40"/>
      <c r="S58" s="40"/>
      <c r="T58" s="40"/>
      <c r="U58" s="40">
        <v>25645</v>
      </c>
      <c r="V58" s="41"/>
      <c r="W58" s="42"/>
      <c r="X58" s="38"/>
      <c r="Y58" s="38"/>
    </row>
    <row r="59" spans="1:25" x14ac:dyDescent="0.25">
      <c r="A59" s="38">
        <v>50</v>
      </c>
      <c r="B59" s="38" t="s">
        <v>35</v>
      </c>
      <c r="C59" s="38" t="s">
        <v>36</v>
      </c>
      <c r="D59" s="38">
        <v>2961201</v>
      </c>
      <c r="E59" s="39">
        <v>41647</v>
      </c>
      <c r="F59" s="39">
        <v>41772</v>
      </c>
      <c r="G59" s="40">
        <v>762363</v>
      </c>
      <c r="H59" s="40"/>
      <c r="I59" s="40"/>
      <c r="J59" s="40"/>
      <c r="K59" s="40"/>
      <c r="L59" s="40"/>
      <c r="M59" s="40"/>
      <c r="N59" s="40"/>
      <c r="O59" s="40">
        <v>762363</v>
      </c>
      <c r="P59" s="38">
        <v>2961201</v>
      </c>
      <c r="Q59" s="40">
        <v>762363</v>
      </c>
      <c r="R59" s="40"/>
      <c r="S59" s="40"/>
      <c r="T59" s="40"/>
      <c r="U59" s="40">
        <v>762363</v>
      </c>
      <c r="V59" s="41"/>
      <c r="W59" s="42"/>
      <c r="X59" s="38"/>
      <c r="Y59" s="38"/>
    </row>
    <row r="60" spans="1:25" x14ac:dyDescent="0.25">
      <c r="A60" s="38">
        <v>51</v>
      </c>
      <c r="B60" s="38" t="s">
        <v>35</v>
      </c>
      <c r="C60" s="38" t="s">
        <v>36</v>
      </c>
      <c r="D60" s="38">
        <v>2966341</v>
      </c>
      <c r="E60" s="39">
        <v>41653</v>
      </c>
      <c r="F60" s="39">
        <v>41660</v>
      </c>
      <c r="G60" s="40">
        <v>160839</v>
      </c>
      <c r="H60" s="40"/>
      <c r="I60" s="40"/>
      <c r="J60" s="40"/>
      <c r="K60" s="40"/>
      <c r="L60" s="40"/>
      <c r="M60" s="40"/>
      <c r="N60" s="40"/>
      <c r="O60" s="40">
        <v>160839</v>
      </c>
      <c r="P60" s="38">
        <v>2966341</v>
      </c>
      <c r="Q60" s="40">
        <v>160839</v>
      </c>
      <c r="R60" s="40"/>
      <c r="S60" s="40"/>
      <c r="T60" s="40"/>
      <c r="U60" s="40">
        <v>160839</v>
      </c>
      <c r="V60" s="41"/>
      <c r="W60" s="42"/>
      <c r="X60" s="38"/>
      <c r="Y60" s="38"/>
    </row>
    <row r="61" spans="1:25" x14ac:dyDescent="0.25">
      <c r="A61" s="38">
        <v>52</v>
      </c>
      <c r="B61" s="38" t="s">
        <v>35</v>
      </c>
      <c r="C61" s="38" t="s">
        <v>36</v>
      </c>
      <c r="D61" s="38">
        <v>3037178</v>
      </c>
      <c r="E61" s="39">
        <v>41714</v>
      </c>
      <c r="F61" s="39">
        <v>41782</v>
      </c>
      <c r="G61" s="40">
        <v>1215265</v>
      </c>
      <c r="H61" s="40"/>
      <c r="I61" s="40"/>
      <c r="J61" s="40"/>
      <c r="K61" s="40"/>
      <c r="L61" s="40"/>
      <c r="M61" s="40"/>
      <c r="N61" s="40"/>
      <c r="O61" s="40">
        <v>1215265</v>
      </c>
      <c r="P61" s="38">
        <v>3037178</v>
      </c>
      <c r="Q61" s="40">
        <v>1215265</v>
      </c>
      <c r="R61" s="40"/>
      <c r="S61" s="40">
        <v>1215265</v>
      </c>
      <c r="T61" s="40"/>
      <c r="U61" s="40"/>
      <c r="V61" s="41" t="s">
        <v>46</v>
      </c>
      <c r="W61" s="42">
        <v>41709</v>
      </c>
      <c r="X61" s="38"/>
      <c r="Y61" s="38" t="s">
        <v>47</v>
      </c>
    </row>
    <row r="62" spans="1:25" x14ac:dyDescent="0.25">
      <c r="A62" s="38">
        <v>53</v>
      </c>
      <c r="B62" s="38" t="s">
        <v>35</v>
      </c>
      <c r="C62" s="38" t="s">
        <v>36</v>
      </c>
      <c r="D62" s="38">
        <v>2967069</v>
      </c>
      <c r="E62" s="39">
        <v>41653</v>
      </c>
      <c r="F62" s="39">
        <v>41660</v>
      </c>
      <c r="G62" s="40">
        <v>261050</v>
      </c>
      <c r="H62" s="40"/>
      <c r="I62" s="40"/>
      <c r="J62" s="40"/>
      <c r="K62" s="40"/>
      <c r="L62" s="40"/>
      <c r="M62" s="40"/>
      <c r="N62" s="40"/>
      <c r="O62" s="40">
        <v>261050</v>
      </c>
      <c r="P62" s="38">
        <v>2967069</v>
      </c>
      <c r="Q62" s="40">
        <v>261050</v>
      </c>
      <c r="R62" s="40"/>
      <c r="S62" s="40"/>
      <c r="T62" s="40"/>
      <c r="U62" s="40">
        <v>261050</v>
      </c>
      <c r="V62" s="41"/>
      <c r="W62" s="42"/>
      <c r="X62" s="38"/>
      <c r="Y62" s="38"/>
    </row>
    <row r="63" spans="1:25" x14ac:dyDescent="0.25">
      <c r="A63" s="38">
        <v>54</v>
      </c>
      <c r="B63" s="38" t="s">
        <v>35</v>
      </c>
      <c r="C63" s="38" t="s">
        <v>36</v>
      </c>
      <c r="D63" s="38">
        <v>2977585</v>
      </c>
      <c r="E63" s="39">
        <v>41662</v>
      </c>
      <c r="F63" s="39">
        <v>41674</v>
      </c>
      <c r="G63" s="40">
        <v>311420</v>
      </c>
      <c r="H63" s="40"/>
      <c r="I63" s="40"/>
      <c r="J63" s="40"/>
      <c r="K63" s="40"/>
      <c r="L63" s="40"/>
      <c r="M63" s="40"/>
      <c r="N63" s="40"/>
      <c r="O63" s="40">
        <v>311420</v>
      </c>
      <c r="P63" s="38">
        <v>2977585</v>
      </c>
      <c r="Q63" s="40">
        <v>311420</v>
      </c>
      <c r="R63" s="40"/>
      <c r="S63" s="40"/>
      <c r="T63" s="40"/>
      <c r="U63" s="40">
        <v>311420</v>
      </c>
      <c r="V63" s="41"/>
      <c r="W63" s="42"/>
      <c r="X63" s="38"/>
      <c r="Y63" s="38"/>
    </row>
    <row r="64" spans="1:25" x14ac:dyDescent="0.25">
      <c r="A64" s="38">
        <v>55</v>
      </c>
      <c r="B64" s="38" t="s">
        <v>35</v>
      </c>
      <c r="C64" s="38" t="s">
        <v>36</v>
      </c>
      <c r="D64" s="38">
        <v>2981938</v>
      </c>
      <c r="E64" s="39">
        <v>41667</v>
      </c>
      <c r="F64" s="39">
        <v>41681</v>
      </c>
      <c r="G64" s="40">
        <v>25657190</v>
      </c>
      <c r="H64" s="40"/>
      <c r="I64" s="40"/>
      <c r="J64" s="40"/>
      <c r="K64" s="40"/>
      <c r="L64" s="40"/>
      <c r="M64" s="40"/>
      <c r="N64" s="40"/>
      <c r="O64" s="40">
        <v>25657190</v>
      </c>
      <c r="P64" s="38">
        <v>2981938</v>
      </c>
      <c r="Q64" s="40">
        <v>25657190</v>
      </c>
      <c r="R64" s="40"/>
      <c r="S64" s="40"/>
      <c r="T64" s="40"/>
      <c r="U64" s="40">
        <v>25657190</v>
      </c>
      <c r="V64" s="41"/>
      <c r="W64" s="42"/>
      <c r="X64" s="38"/>
      <c r="Y64" s="38"/>
    </row>
    <row r="65" spans="1:25" x14ac:dyDescent="0.25">
      <c r="A65" s="38">
        <v>56</v>
      </c>
      <c r="B65" s="38" t="s">
        <v>35</v>
      </c>
      <c r="C65" s="38" t="s">
        <v>36</v>
      </c>
      <c r="D65" s="38">
        <v>3043267</v>
      </c>
      <c r="E65" s="39">
        <v>41719</v>
      </c>
      <c r="F65" s="39">
        <v>41731</v>
      </c>
      <c r="G65" s="40">
        <v>95082</v>
      </c>
      <c r="H65" s="40"/>
      <c r="I65" s="40"/>
      <c r="J65" s="40"/>
      <c r="K65" s="40"/>
      <c r="L65" s="40"/>
      <c r="M65" s="40"/>
      <c r="N65" s="40"/>
      <c r="O65" s="40">
        <v>95082</v>
      </c>
      <c r="P65" s="38">
        <v>3043267</v>
      </c>
      <c r="Q65" s="40">
        <v>95082</v>
      </c>
      <c r="R65" s="40"/>
      <c r="S65" s="40">
        <v>95082</v>
      </c>
      <c r="T65" s="40"/>
      <c r="U65" s="40"/>
      <c r="V65" s="41" t="s">
        <v>61</v>
      </c>
      <c r="W65" s="42">
        <v>41905</v>
      </c>
      <c r="X65" s="38"/>
      <c r="Y65" s="38" t="s">
        <v>62</v>
      </c>
    </row>
    <row r="66" spans="1:25" x14ac:dyDescent="0.25">
      <c r="A66" s="38">
        <v>57</v>
      </c>
      <c r="B66" s="38" t="s">
        <v>35</v>
      </c>
      <c r="C66" s="38" t="s">
        <v>36</v>
      </c>
      <c r="D66" s="38">
        <v>3006164</v>
      </c>
      <c r="E66" s="39">
        <v>41688</v>
      </c>
      <c r="F66" s="39">
        <v>41695</v>
      </c>
      <c r="G66" s="40">
        <v>166394</v>
      </c>
      <c r="H66" s="40"/>
      <c r="I66" s="40"/>
      <c r="J66" s="40"/>
      <c r="K66" s="40"/>
      <c r="L66" s="40"/>
      <c r="M66" s="40"/>
      <c r="N66" s="40"/>
      <c r="O66" s="40">
        <v>166394</v>
      </c>
      <c r="P66" s="38">
        <v>3006164</v>
      </c>
      <c r="Q66" s="40">
        <v>166394</v>
      </c>
      <c r="R66" s="40"/>
      <c r="S66" s="40"/>
      <c r="T66" s="40"/>
      <c r="U66" s="40">
        <v>166394</v>
      </c>
      <c r="V66" s="41"/>
      <c r="W66" s="42"/>
      <c r="X66" s="38"/>
      <c r="Y66" s="38"/>
    </row>
    <row r="67" spans="1:25" x14ac:dyDescent="0.25">
      <c r="A67" s="38">
        <v>58</v>
      </c>
      <c r="B67" s="38" t="s">
        <v>35</v>
      </c>
      <c r="C67" s="38" t="s">
        <v>36</v>
      </c>
      <c r="D67" s="38">
        <v>3054100</v>
      </c>
      <c r="E67" s="39">
        <v>41730</v>
      </c>
      <c r="F67" s="39">
        <v>41738</v>
      </c>
      <c r="G67" s="40">
        <v>166394</v>
      </c>
      <c r="H67" s="40"/>
      <c r="I67" s="40"/>
      <c r="J67" s="40"/>
      <c r="K67" s="40"/>
      <c r="L67" s="40"/>
      <c r="M67" s="40"/>
      <c r="N67" s="40"/>
      <c r="O67" s="40">
        <v>166394</v>
      </c>
      <c r="P67" s="38">
        <v>3054100</v>
      </c>
      <c r="Q67" s="40">
        <v>166394</v>
      </c>
      <c r="R67" s="40"/>
      <c r="S67" s="40">
        <v>160839</v>
      </c>
      <c r="T67" s="40">
        <v>5555</v>
      </c>
      <c r="U67" s="40"/>
      <c r="V67" s="41" t="s">
        <v>63</v>
      </c>
      <c r="W67" s="42">
        <v>41628</v>
      </c>
      <c r="X67" s="38"/>
      <c r="Y67" s="38" t="s">
        <v>64</v>
      </c>
    </row>
    <row r="68" spans="1:25" x14ac:dyDescent="0.25">
      <c r="A68" s="38">
        <v>59</v>
      </c>
      <c r="B68" s="38" t="s">
        <v>35</v>
      </c>
      <c r="C68" s="38" t="s">
        <v>36</v>
      </c>
      <c r="D68" s="38">
        <v>3062525</v>
      </c>
      <c r="E68" s="39">
        <v>41737</v>
      </c>
      <c r="F68" s="39">
        <v>41745</v>
      </c>
      <c r="G68" s="40">
        <v>166394</v>
      </c>
      <c r="H68" s="40"/>
      <c r="I68" s="40"/>
      <c r="J68" s="40"/>
      <c r="K68" s="40"/>
      <c r="L68" s="40"/>
      <c r="M68" s="40"/>
      <c r="N68" s="40"/>
      <c r="O68" s="40">
        <v>166394</v>
      </c>
      <c r="P68" s="38">
        <v>3062525</v>
      </c>
      <c r="Q68" s="40">
        <v>166394</v>
      </c>
      <c r="R68" s="40"/>
      <c r="S68" s="40">
        <v>166394</v>
      </c>
      <c r="T68" s="40"/>
      <c r="U68" s="40"/>
      <c r="V68" s="41" t="s">
        <v>48</v>
      </c>
      <c r="W68" s="42">
        <v>41717</v>
      </c>
      <c r="X68" s="38"/>
      <c r="Y68" s="38" t="s">
        <v>49</v>
      </c>
    </row>
    <row r="69" spans="1:25" x14ac:dyDescent="0.25">
      <c r="A69" s="38">
        <v>60</v>
      </c>
      <c r="B69" s="38" t="s">
        <v>35</v>
      </c>
      <c r="C69" s="38" t="s">
        <v>36</v>
      </c>
      <c r="D69" s="38">
        <v>3072162</v>
      </c>
      <c r="E69" s="39">
        <v>41745</v>
      </c>
      <c r="F69" s="39">
        <v>41773</v>
      </c>
      <c r="G69" s="40">
        <v>58774</v>
      </c>
      <c r="H69" s="40"/>
      <c r="I69" s="40"/>
      <c r="J69" s="40"/>
      <c r="K69" s="40"/>
      <c r="L69" s="40"/>
      <c r="M69" s="40"/>
      <c r="N69" s="40"/>
      <c r="O69" s="40">
        <v>58774</v>
      </c>
      <c r="P69" s="38">
        <v>3072162</v>
      </c>
      <c r="Q69" s="40">
        <v>58774</v>
      </c>
      <c r="R69" s="40"/>
      <c r="S69" s="40">
        <v>58774</v>
      </c>
      <c r="T69" s="40"/>
      <c r="U69" s="40"/>
      <c r="V69" s="41" t="s">
        <v>39</v>
      </c>
      <c r="W69" s="42">
        <v>41612</v>
      </c>
      <c r="X69" s="38"/>
      <c r="Y69" s="38" t="s">
        <v>40</v>
      </c>
    </row>
    <row r="70" spans="1:25" x14ac:dyDescent="0.25">
      <c r="A70" s="38">
        <v>61</v>
      </c>
      <c r="B70" s="38" t="s">
        <v>35</v>
      </c>
      <c r="C70" s="38" t="s">
        <v>36</v>
      </c>
      <c r="D70" s="38">
        <v>3058282</v>
      </c>
      <c r="E70" s="39">
        <v>41732</v>
      </c>
      <c r="F70" s="39">
        <v>41744</v>
      </c>
      <c r="G70" s="40">
        <v>225820</v>
      </c>
      <c r="H70" s="40"/>
      <c r="I70" s="40"/>
      <c r="J70" s="40"/>
      <c r="K70" s="40"/>
      <c r="L70" s="40"/>
      <c r="M70" s="40"/>
      <c r="N70" s="40"/>
      <c r="O70" s="40">
        <v>225820</v>
      </c>
      <c r="P70" s="38">
        <v>3058282</v>
      </c>
      <c r="Q70" s="40">
        <v>225820</v>
      </c>
      <c r="R70" s="40"/>
      <c r="S70" s="40"/>
      <c r="T70" s="40"/>
      <c r="U70" s="40">
        <v>225820</v>
      </c>
      <c r="V70" s="41"/>
      <c r="W70" s="42"/>
      <c r="X70" s="38"/>
      <c r="Y70" s="38"/>
    </row>
    <row r="71" spans="1:25" x14ac:dyDescent="0.25">
      <c r="A71" s="38">
        <v>62</v>
      </c>
      <c r="B71" s="38" t="s">
        <v>35</v>
      </c>
      <c r="C71" s="38" t="s">
        <v>36</v>
      </c>
      <c r="D71" s="38">
        <v>3073405</v>
      </c>
      <c r="E71" s="39">
        <v>41746</v>
      </c>
      <c r="F71" s="39">
        <v>41773</v>
      </c>
      <c r="G71" s="40">
        <v>38100</v>
      </c>
      <c r="H71" s="40"/>
      <c r="I71" s="40"/>
      <c r="J71" s="40"/>
      <c r="K71" s="40"/>
      <c r="L71" s="40"/>
      <c r="M71" s="40"/>
      <c r="N71" s="40"/>
      <c r="O71" s="40">
        <v>38100</v>
      </c>
      <c r="P71" s="38">
        <v>3073405</v>
      </c>
      <c r="Q71" s="40">
        <v>38100</v>
      </c>
      <c r="R71" s="40"/>
      <c r="S71" s="40">
        <v>38100</v>
      </c>
      <c r="T71" s="40"/>
      <c r="U71" s="40"/>
      <c r="V71" s="41" t="s">
        <v>65</v>
      </c>
      <c r="W71" s="42">
        <v>41638</v>
      </c>
      <c r="X71" s="38"/>
      <c r="Y71" s="38" t="s">
        <v>66</v>
      </c>
    </row>
    <row r="72" spans="1:25" x14ac:dyDescent="0.25">
      <c r="A72" s="38">
        <v>63</v>
      </c>
      <c r="B72" s="38" t="s">
        <v>35</v>
      </c>
      <c r="C72" s="38" t="s">
        <v>36</v>
      </c>
      <c r="D72" s="38">
        <v>3066847</v>
      </c>
      <c r="E72" s="39">
        <v>41740</v>
      </c>
      <c r="F72" s="39">
        <v>41758</v>
      </c>
      <c r="G72" s="40">
        <v>21607802</v>
      </c>
      <c r="H72" s="40"/>
      <c r="I72" s="40"/>
      <c r="J72" s="40"/>
      <c r="K72" s="40"/>
      <c r="L72" s="40"/>
      <c r="M72" s="40"/>
      <c r="N72" s="40"/>
      <c r="O72" s="40">
        <v>21607802</v>
      </c>
      <c r="P72" s="38">
        <v>3066847</v>
      </c>
      <c r="Q72" s="40">
        <v>21607802</v>
      </c>
      <c r="R72" s="40"/>
      <c r="S72" s="40"/>
      <c r="T72" s="40"/>
      <c r="U72" s="40">
        <v>21607802</v>
      </c>
      <c r="V72" s="41"/>
      <c r="W72" s="42"/>
      <c r="X72" s="38"/>
      <c r="Y72" s="38"/>
    </row>
    <row r="73" spans="1:25" x14ac:dyDescent="0.25">
      <c r="A73" s="38">
        <v>64</v>
      </c>
      <c r="B73" s="38" t="s">
        <v>35</v>
      </c>
      <c r="C73" s="38" t="s">
        <v>36</v>
      </c>
      <c r="D73" s="38">
        <v>3074850</v>
      </c>
      <c r="E73" s="39">
        <v>41750</v>
      </c>
      <c r="F73" s="39">
        <v>41772</v>
      </c>
      <c r="G73" s="40">
        <v>211945</v>
      </c>
      <c r="H73" s="40"/>
      <c r="I73" s="40"/>
      <c r="J73" s="40"/>
      <c r="K73" s="40"/>
      <c r="L73" s="40"/>
      <c r="M73" s="40"/>
      <c r="N73" s="40"/>
      <c r="O73" s="40">
        <v>211945</v>
      </c>
      <c r="P73" s="38">
        <v>3074850</v>
      </c>
      <c r="Q73" s="40">
        <v>211945</v>
      </c>
      <c r="R73" s="40"/>
      <c r="S73" s="40">
        <v>211945</v>
      </c>
      <c r="T73" s="40"/>
      <c r="U73" s="40"/>
      <c r="V73" s="41" t="s">
        <v>67</v>
      </c>
      <c r="W73" s="42">
        <v>41579</v>
      </c>
      <c r="X73" s="38"/>
      <c r="Y73" s="38" t="s">
        <v>68</v>
      </c>
    </row>
    <row r="74" spans="1:25" x14ac:dyDescent="0.25">
      <c r="A74" s="38">
        <v>65</v>
      </c>
      <c r="B74" s="38" t="s">
        <v>35</v>
      </c>
      <c r="C74" s="38" t="s">
        <v>36</v>
      </c>
      <c r="D74" s="38">
        <v>3093386</v>
      </c>
      <c r="E74" s="39">
        <v>41766</v>
      </c>
      <c r="F74" s="39">
        <v>41782</v>
      </c>
      <c r="G74" s="40">
        <v>87716</v>
      </c>
      <c r="H74" s="40"/>
      <c r="I74" s="40"/>
      <c r="J74" s="40"/>
      <c r="K74" s="40"/>
      <c r="L74" s="40"/>
      <c r="M74" s="40"/>
      <c r="N74" s="40"/>
      <c r="O74" s="40">
        <v>87716</v>
      </c>
      <c r="P74" s="38">
        <v>3093386</v>
      </c>
      <c r="Q74" s="40">
        <v>87716</v>
      </c>
      <c r="R74" s="40"/>
      <c r="S74" s="40">
        <v>87716</v>
      </c>
      <c r="T74" s="40"/>
      <c r="U74" s="40"/>
      <c r="V74" s="41" t="s">
        <v>69</v>
      </c>
      <c r="W74" s="42">
        <v>41736</v>
      </c>
      <c r="X74" s="38"/>
      <c r="Y74" s="38" t="s">
        <v>70</v>
      </c>
    </row>
    <row r="75" spans="1:25" x14ac:dyDescent="0.25">
      <c r="A75" s="38">
        <v>66</v>
      </c>
      <c r="B75" s="38" t="s">
        <v>35</v>
      </c>
      <c r="C75" s="38" t="s">
        <v>36</v>
      </c>
      <c r="D75" s="38">
        <v>3125369</v>
      </c>
      <c r="E75" s="39">
        <v>41794</v>
      </c>
      <c r="F75" s="39">
        <v>41802</v>
      </c>
      <c r="G75" s="40">
        <v>632316</v>
      </c>
      <c r="H75" s="40"/>
      <c r="I75" s="40"/>
      <c r="J75" s="40"/>
      <c r="K75" s="40"/>
      <c r="L75" s="40"/>
      <c r="M75" s="40"/>
      <c r="N75" s="40"/>
      <c r="O75" s="40">
        <v>632316</v>
      </c>
      <c r="P75" s="38">
        <v>3125369</v>
      </c>
      <c r="Q75" s="40">
        <v>632316</v>
      </c>
      <c r="R75" s="40"/>
      <c r="S75" s="40">
        <v>632316</v>
      </c>
      <c r="T75" s="40"/>
      <c r="U75" s="40"/>
      <c r="V75" s="41" t="s">
        <v>71</v>
      </c>
      <c r="W75" s="42">
        <v>41768</v>
      </c>
      <c r="X75" s="38"/>
      <c r="Y75" s="38" t="s">
        <v>72</v>
      </c>
    </row>
    <row r="76" spans="1:25" x14ac:dyDescent="0.25">
      <c r="A76" s="38">
        <v>67</v>
      </c>
      <c r="B76" s="38" t="s">
        <v>35</v>
      </c>
      <c r="C76" s="38" t="s">
        <v>36</v>
      </c>
      <c r="D76" s="38">
        <v>3074884</v>
      </c>
      <c r="E76" s="39">
        <v>41750</v>
      </c>
      <c r="F76" s="39">
        <v>41758</v>
      </c>
      <c r="G76" s="40">
        <v>4151486</v>
      </c>
      <c r="H76" s="40"/>
      <c r="I76" s="40"/>
      <c r="J76" s="40"/>
      <c r="K76" s="40"/>
      <c r="L76" s="40"/>
      <c r="M76" s="40"/>
      <c r="N76" s="40"/>
      <c r="O76" s="40">
        <v>4151486</v>
      </c>
      <c r="P76" s="38">
        <v>3074884</v>
      </c>
      <c r="Q76" s="40">
        <v>4151486</v>
      </c>
      <c r="R76" s="40"/>
      <c r="S76" s="40"/>
      <c r="T76" s="40"/>
      <c r="U76" s="40">
        <v>4151486</v>
      </c>
      <c r="V76" s="41"/>
      <c r="W76" s="42"/>
      <c r="X76" s="38"/>
      <c r="Y76" s="38"/>
    </row>
    <row r="77" spans="1:25" x14ac:dyDescent="0.25">
      <c r="A77" s="38">
        <v>68</v>
      </c>
      <c r="B77" s="38" t="s">
        <v>35</v>
      </c>
      <c r="C77" s="38" t="s">
        <v>36</v>
      </c>
      <c r="D77" s="38">
        <v>3130740</v>
      </c>
      <c r="E77" s="39">
        <v>41799</v>
      </c>
      <c r="F77" s="39">
        <v>41809</v>
      </c>
      <c r="G77" s="40">
        <v>368443</v>
      </c>
      <c r="H77" s="40"/>
      <c r="I77" s="40"/>
      <c r="J77" s="40"/>
      <c r="K77" s="40"/>
      <c r="L77" s="40"/>
      <c r="M77" s="40"/>
      <c r="N77" s="40"/>
      <c r="O77" s="40">
        <v>368443</v>
      </c>
      <c r="P77" s="38">
        <v>3130740</v>
      </c>
      <c r="Q77" s="40">
        <v>368443</v>
      </c>
      <c r="R77" s="40"/>
      <c r="S77" s="40">
        <v>368443</v>
      </c>
      <c r="T77" s="40"/>
      <c r="U77" s="40"/>
      <c r="V77" s="41" t="s">
        <v>67</v>
      </c>
      <c r="W77" s="42">
        <v>41579</v>
      </c>
      <c r="X77" s="38"/>
      <c r="Y77" s="38" t="s">
        <v>68</v>
      </c>
    </row>
    <row r="78" spans="1:25" x14ac:dyDescent="0.25">
      <c r="A78" s="38">
        <v>69</v>
      </c>
      <c r="B78" s="38" t="s">
        <v>35</v>
      </c>
      <c r="C78" s="38" t="s">
        <v>36</v>
      </c>
      <c r="D78" s="38">
        <v>3099536</v>
      </c>
      <c r="E78" s="39">
        <v>41772</v>
      </c>
      <c r="F78" s="39">
        <v>41781</v>
      </c>
      <c r="G78" s="40">
        <v>652050</v>
      </c>
      <c r="H78" s="40"/>
      <c r="I78" s="40"/>
      <c r="J78" s="40"/>
      <c r="K78" s="40"/>
      <c r="L78" s="40"/>
      <c r="M78" s="40"/>
      <c r="N78" s="40"/>
      <c r="O78" s="40">
        <v>652050</v>
      </c>
      <c r="P78" s="38">
        <v>3099536</v>
      </c>
      <c r="Q78" s="40">
        <v>652050</v>
      </c>
      <c r="R78" s="40"/>
      <c r="S78" s="40"/>
      <c r="T78" s="40"/>
      <c r="U78" s="40">
        <v>652050</v>
      </c>
      <c r="V78" s="41"/>
      <c r="W78" s="42"/>
      <c r="X78" s="38"/>
      <c r="Y78" s="38"/>
    </row>
    <row r="79" spans="1:25" x14ac:dyDescent="0.25">
      <c r="A79" s="38">
        <v>70</v>
      </c>
      <c r="B79" s="38" t="s">
        <v>35</v>
      </c>
      <c r="C79" s="38" t="s">
        <v>36</v>
      </c>
      <c r="D79" s="38">
        <v>3103619</v>
      </c>
      <c r="E79" s="39">
        <v>41774</v>
      </c>
      <c r="F79" s="39">
        <v>41789</v>
      </c>
      <c r="G79" s="40">
        <v>95082</v>
      </c>
      <c r="H79" s="40"/>
      <c r="I79" s="40"/>
      <c r="J79" s="40"/>
      <c r="K79" s="40"/>
      <c r="L79" s="40"/>
      <c r="M79" s="40"/>
      <c r="N79" s="40"/>
      <c r="O79" s="40">
        <v>95082</v>
      </c>
      <c r="P79" s="38">
        <v>3103619</v>
      </c>
      <c r="Q79" s="40">
        <v>95082</v>
      </c>
      <c r="R79" s="40"/>
      <c r="S79" s="40"/>
      <c r="T79" s="40"/>
      <c r="U79" s="40">
        <v>95082</v>
      </c>
      <c r="V79" s="41"/>
      <c r="W79" s="42"/>
      <c r="X79" s="38"/>
      <c r="Y79" s="38"/>
    </row>
    <row r="80" spans="1:25" x14ac:dyDescent="0.25">
      <c r="A80" s="38">
        <v>71</v>
      </c>
      <c r="B80" s="38" t="s">
        <v>35</v>
      </c>
      <c r="C80" s="38" t="s">
        <v>36</v>
      </c>
      <c r="D80" s="38">
        <v>3118228</v>
      </c>
      <c r="E80" s="39">
        <v>41787</v>
      </c>
      <c r="F80" s="39">
        <v>41795</v>
      </c>
      <c r="G80" s="40">
        <v>7776613</v>
      </c>
      <c r="H80" s="40"/>
      <c r="I80" s="40"/>
      <c r="J80" s="40"/>
      <c r="K80" s="40"/>
      <c r="L80" s="40"/>
      <c r="M80" s="40"/>
      <c r="N80" s="40"/>
      <c r="O80" s="40">
        <v>7776613</v>
      </c>
      <c r="P80" s="38">
        <v>3118228</v>
      </c>
      <c r="Q80" s="40">
        <v>7776613</v>
      </c>
      <c r="R80" s="40"/>
      <c r="S80" s="40"/>
      <c r="T80" s="40"/>
      <c r="U80" s="40">
        <v>7776613</v>
      </c>
      <c r="V80" s="41"/>
      <c r="W80" s="42"/>
      <c r="X80" s="38"/>
      <c r="Y80" s="38"/>
    </row>
    <row r="81" spans="1:25" x14ac:dyDescent="0.25">
      <c r="A81" s="38">
        <v>72</v>
      </c>
      <c r="B81" s="38" t="s">
        <v>35</v>
      </c>
      <c r="C81" s="38" t="s">
        <v>36</v>
      </c>
      <c r="D81" s="38">
        <v>3135599</v>
      </c>
      <c r="E81" s="39">
        <v>41802</v>
      </c>
      <c r="F81" s="39">
        <v>41816</v>
      </c>
      <c r="G81" s="40">
        <v>166394</v>
      </c>
      <c r="H81" s="40"/>
      <c r="I81" s="40"/>
      <c r="J81" s="40"/>
      <c r="K81" s="40"/>
      <c r="L81" s="40"/>
      <c r="M81" s="40"/>
      <c r="N81" s="40"/>
      <c r="O81" s="40">
        <v>166394</v>
      </c>
      <c r="P81" s="38">
        <v>3135599</v>
      </c>
      <c r="Q81" s="40">
        <v>166394</v>
      </c>
      <c r="R81" s="40"/>
      <c r="S81" s="40">
        <v>166394</v>
      </c>
      <c r="T81" s="40"/>
      <c r="U81" s="40"/>
      <c r="V81" s="41" t="s">
        <v>73</v>
      </c>
      <c r="W81" s="42">
        <v>41801</v>
      </c>
      <c r="X81" s="38"/>
      <c r="Y81" s="38" t="s">
        <v>74</v>
      </c>
    </row>
    <row r="82" spans="1:25" x14ac:dyDescent="0.25">
      <c r="A82" s="38">
        <v>73</v>
      </c>
      <c r="B82" s="38" t="s">
        <v>35</v>
      </c>
      <c r="C82" s="38" t="s">
        <v>36</v>
      </c>
      <c r="D82" s="38">
        <v>3126664</v>
      </c>
      <c r="E82" s="39">
        <v>41795</v>
      </c>
      <c r="F82" s="39">
        <v>41829</v>
      </c>
      <c r="G82" s="40">
        <v>166394</v>
      </c>
      <c r="H82" s="40"/>
      <c r="I82" s="40"/>
      <c r="J82" s="40"/>
      <c r="K82" s="40"/>
      <c r="L82" s="40"/>
      <c r="M82" s="40"/>
      <c r="N82" s="40"/>
      <c r="O82" s="40">
        <v>166394</v>
      </c>
      <c r="P82" s="38">
        <v>3126664</v>
      </c>
      <c r="Q82" s="40">
        <v>166394</v>
      </c>
      <c r="R82" s="40"/>
      <c r="S82" s="40"/>
      <c r="T82" s="40"/>
      <c r="U82" s="40">
        <v>166394</v>
      </c>
      <c r="V82" s="41"/>
      <c r="W82" s="42"/>
      <c r="X82" s="38"/>
      <c r="Y82" s="38"/>
    </row>
    <row r="83" spans="1:25" x14ac:dyDescent="0.25">
      <c r="A83" s="38">
        <v>74</v>
      </c>
      <c r="B83" s="38" t="s">
        <v>35</v>
      </c>
      <c r="C83" s="38" t="s">
        <v>36</v>
      </c>
      <c r="D83" s="38">
        <v>3209495</v>
      </c>
      <c r="E83" s="39">
        <v>41872</v>
      </c>
      <c r="F83" s="39">
        <v>41892</v>
      </c>
      <c r="G83" s="40">
        <v>292077</v>
      </c>
      <c r="H83" s="40"/>
      <c r="I83" s="40"/>
      <c r="J83" s="40"/>
      <c r="K83" s="40"/>
      <c r="L83" s="40"/>
      <c r="M83" s="40"/>
      <c r="N83" s="40"/>
      <c r="O83" s="40">
        <v>292077</v>
      </c>
      <c r="P83" s="38">
        <v>3209495</v>
      </c>
      <c r="Q83" s="40">
        <v>292077</v>
      </c>
      <c r="R83" s="40"/>
      <c r="S83" s="40">
        <v>292077</v>
      </c>
      <c r="T83" s="40"/>
      <c r="U83" s="40"/>
      <c r="V83" s="41" t="s">
        <v>75</v>
      </c>
      <c r="W83" s="42">
        <v>41787</v>
      </c>
      <c r="X83" s="38"/>
      <c r="Y83" s="38" t="s">
        <v>76</v>
      </c>
    </row>
    <row r="84" spans="1:25" x14ac:dyDescent="0.25">
      <c r="A84" s="38">
        <v>75</v>
      </c>
      <c r="B84" s="38" t="s">
        <v>35</v>
      </c>
      <c r="C84" s="38" t="s">
        <v>36</v>
      </c>
      <c r="D84" s="38">
        <v>3245864</v>
      </c>
      <c r="E84" s="39">
        <v>41901</v>
      </c>
      <c r="F84" s="39">
        <v>41928</v>
      </c>
      <c r="G84" s="40">
        <v>95082</v>
      </c>
      <c r="H84" s="40"/>
      <c r="I84" s="40"/>
      <c r="J84" s="40"/>
      <c r="K84" s="40"/>
      <c r="L84" s="40"/>
      <c r="M84" s="40"/>
      <c r="N84" s="40"/>
      <c r="O84" s="40">
        <v>95082</v>
      </c>
      <c r="P84" s="38">
        <v>3245864</v>
      </c>
      <c r="Q84" s="40">
        <v>95082</v>
      </c>
      <c r="R84" s="40"/>
      <c r="S84" s="40">
        <v>95082</v>
      </c>
      <c r="T84" s="40"/>
      <c r="U84" s="40"/>
      <c r="V84" s="41" t="s">
        <v>77</v>
      </c>
      <c r="W84" s="42">
        <v>41809</v>
      </c>
      <c r="X84" s="38"/>
      <c r="Y84" s="38" t="s">
        <v>78</v>
      </c>
    </row>
    <row r="85" spans="1:25" x14ac:dyDescent="0.25">
      <c r="A85" s="38">
        <v>76</v>
      </c>
      <c r="B85" s="38" t="s">
        <v>35</v>
      </c>
      <c r="C85" s="38" t="s">
        <v>36</v>
      </c>
      <c r="D85" s="38">
        <v>3167775</v>
      </c>
      <c r="E85" s="39">
        <v>41834</v>
      </c>
      <c r="F85" s="39">
        <v>41871</v>
      </c>
      <c r="G85" s="40">
        <v>102120</v>
      </c>
      <c r="H85" s="40"/>
      <c r="I85" s="40"/>
      <c r="J85" s="40"/>
      <c r="K85" s="40"/>
      <c r="L85" s="40"/>
      <c r="M85" s="40"/>
      <c r="N85" s="40"/>
      <c r="O85" s="40">
        <v>102120</v>
      </c>
      <c r="P85" s="38">
        <v>3167775</v>
      </c>
      <c r="Q85" s="40">
        <v>102120</v>
      </c>
      <c r="R85" s="40"/>
      <c r="S85" s="40"/>
      <c r="T85" s="40"/>
      <c r="U85" s="40">
        <v>102120</v>
      </c>
      <c r="V85" s="41"/>
      <c r="W85" s="42"/>
      <c r="X85" s="38"/>
      <c r="Y85" s="38"/>
    </row>
    <row r="86" spans="1:25" x14ac:dyDescent="0.25">
      <c r="A86" s="38">
        <v>77</v>
      </c>
      <c r="B86" s="38" t="s">
        <v>35</v>
      </c>
      <c r="C86" s="38" t="s">
        <v>36</v>
      </c>
      <c r="D86" s="38">
        <v>3169192</v>
      </c>
      <c r="E86" s="39">
        <v>41835</v>
      </c>
      <c r="F86" s="39">
        <v>41871</v>
      </c>
      <c r="G86" s="40">
        <v>901328</v>
      </c>
      <c r="H86" s="40"/>
      <c r="I86" s="40"/>
      <c r="J86" s="40"/>
      <c r="K86" s="40"/>
      <c r="L86" s="40"/>
      <c r="M86" s="40"/>
      <c r="N86" s="40"/>
      <c r="O86" s="40">
        <v>901328</v>
      </c>
      <c r="P86" s="38">
        <v>3169192</v>
      </c>
      <c r="Q86" s="40">
        <v>901328</v>
      </c>
      <c r="R86" s="40"/>
      <c r="S86" s="40"/>
      <c r="T86" s="40"/>
      <c r="U86" s="40">
        <v>901328</v>
      </c>
      <c r="V86" s="41"/>
      <c r="W86" s="42"/>
      <c r="X86" s="38"/>
      <c r="Y86" s="38"/>
    </row>
    <row r="87" spans="1:25" x14ac:dyDescent="0.25">
      <c r="A87" s="38">
        <v>78</v>
      </c>
      <c r="B87" s="38" t="s">
        <v>35</v>
      </c>
      <c r="C87" s="38" t="s">
        <v>36</v>
      </c>
      <c r="D87" s="38">
        <v>3174076</v>
      </c>
      <c r="E87" s="39">
        <v>41839</v>
      </c>
      <c r="F87" s="39">
        <v>41851</v>
      </c>
      <c r="G87" s="40">
        <v>18620225</v>
      </c>
      <c r="H87" s="40"/>
      <c r="I87" s="40"/>
      <c r="J87" s="40"/>
      <c r="K87" s="40"/>
      <c r="L87" s="40"/>
      <c r="M87" s="40"/>
      <c r="N87" s="40"/>
      <c r="O87" s="40">
        <v>18620225</v>
      </c>
      <c r="P87" s="38">
        <v>3174076</v>
      </c>
      <c r="Q87" s="40">
        <v>18620225</v>
      </c>
      <c r="R87" s="40"/>
      <c r="S87" s="40"/>
      <c r="T87" s="40"/>
      <c r="U87" s="40">
        <v>18620225</v>
      </c>
      <c r="V87" s="41"/>
      <c r="W87" s="42"/>
      <c r="X87" s="38"/>
      <c r="Y87" s="38"/>
    </row>
    <row r="88" spans="1:25" x14ac:dyDescent="0.25">
      <c r="A88" s="38">
        <v>79</v>
      </c>
      <c r="B88" s="38" t="s">
        <v>35</v>
      </c>
      <c r="C88" s="38" t="s">
        <v>36</v>
      </c>
      <c r="D88" s="38">
        <v>3174343</v>
      </c>
      <c r="E88" s="39">
        <v>41839</v>
      </c>
      <c r="F88" s="39">
        <v>41884</v>
      </c>
      <c r="G88" s="40">
        <v>2377225</v>
      </c>
      <c r="H88" s="40"/>
      <c r="I88" s="40"/>
      <c r="J88" s="40"/>
      <c r="K88" s="40"/>
      <c r="L88" s="40"/>
      <c r="M88" s="40"/>
      <c r="N88" s="40"/>
      <c r="O88" s="40">
        <v>2377225</v>
      </c>
      <c r="P88" s="38">
        <v>3174343</v>
      </c>
      <c r="Q88" s="40">
        <v>2377225</v>
      </c>
      <c r="R88" s="40"/>
      <c r="S88" s="40"/>
      <c r="T88" s="40"/>
      <c r="U88" s="40">
        <v>2377225</v>
      </c>
      <c r="V88" s="41"/>
      <c r="W88" s="42"/>
      <c r="X88" s="38"/>
      <c r="Y88" s="38"/>
    </row>
    <row r="89" spans="1:25" x14ac:dyDescent="0.25">
      <c r="A89" s="38">
        <v>80</v>
      </c>
      <c r="B89" s="38" t="s">
        <v>35</v>
      </c>
      <c r="C89" s="38" t="s">
        <v>36</v>
      </c>
      <c r="D89" s="38">
        <v>3187297</v>
      </c>
      <c r="E89" s="39">
        <v>41851</v>
      </c>
      <c r="F89" s="39">
        <v>41974</v>
      </c>
      <c r="G89" s="40">
        <v>1159318</v>
      </c>
      <c r="H89" s="40"/>
      <c r="I89" s="40"/>
      <c r="J89" s="40"/>
      <c r="K89" s="40"/>
      <c r="L89" s="40"/>
      <c r="M89" s="40"/>
      <c r="N89" s="40"/>
      <c r="O89" s="40">
        <v>1159318</v>
      </c>
      <c r="P89" s="38">
        <v>3187297</v>
      </c>
      <c r="Q89" s="40">
        <v>1159318</v>
      </c>
      <c r="R89" s="40"/>
      <c r="S89" s="40"/>
      <c r="T89" s="40"/>
      <c r="U89" s="40">
        <v>1159318</v>
      </c>
      <c r="V89" s="41"/>
      <c r="W89" s="42"/>
      <c r="X89" s="38"/>
      <c r="Y89" s="38"/>
    </row>
    <row r="90" spans="1:25" x14ac:dyDescent="0.25">
      <c r="A90" s="38">
        <v>81</v>
      </c>
      <c r="B90" s="38" t="s">
        <v>35</v>
      </c>
      <c r="C90" s="38" t="s">
        <v>36</v>
      </c>
      <c r="D90" s="38">
        <v>3198055</v>
      </c>
      <c r="E90" s="39">
        <v>41862</v>
      </c>
      <c r="F90" s="39">
        <v>41884</v>
      </c>
      <c r="G90" s="40">
        <v>95082</v>
      </c>
      <c r="H90" s="40"/>
      <c r="I90" s="40"/>
      <c r="J90" s="40"/>
      <c r="K90" s="40"/>
      <c r="L90" s="40"/>
      <c r="M90" s="40"/>
      <c r="N90" s="40"/>
      <c r="O90" s="40">
        <v>95082</v>
      </c>
      <c r="P90" s="38">
        <v>3198055</v>
      </c>
      <c r="Q90" s="40">
        <v>95082</v>
      </c>
      <c r="R90" s="40"/>
      <c r="S90" s="40"/>
      <c r="T90" s="40"/>
      <c r="U90" s="40">
        <v>95082</v>
      </c>
      <c r="V90" s="41"/>
      <c r="W90" s="42"/>
      <c r="X90" s="38"/>
      <c r="Y90" s="38"/>
    </row>
    <row r="91" spans="1:25" x14ac:dyDescent="0.25">
      <c r="A91" s="38">
        <v>82</v>
      </c>
      <c r="B91" s="38" t="s">
        <v>35</v>
      </c>
      <c r="C91" s="38" t="s">
        <v>36</v>
      </c>
      <c r="D91" s="38">
        <v>3204532</v>
      </c>
      <c r="E91" s="39">
        <v>41866</v>
      </c>
      <c r="F91" s="39">
        <v>41898</v>
      </c>
      <c r="G91" s="40">
        <v>3316600</v>
      </c>
      <c r="H91" s="40"/>
      <c r="I91" s="40"/>
      <c r="J91" s="40"/>
      <c r="K91" s="40"/>
      <c r="L91" s="40"/>
      <c r="M91" s="40"/>
      <c r="N91" s="40"/>
      <c r="O91" s="40">
        <v>3316600</v>
      </c>
      <c r="P91" s="38">
        <v>3204532</v>
      </c>
      <c r="Q91" s="40">
        <v>3316600</v>
      </c>
      <c r="R91" s="40"/>
      <c r="S91" s="40"/>
      <c r="T91" s="40"/>
      <c r="U91" s="40">
        <v>3316600</v>
      </c>
      <c r="V91" s="41"/>
      <c r="W91" s="42"/>
      <c r="X91" s="38"/>
      <c r="Y91" s="38"/>
    </row>
    <row r="92" spans="1:25" x14ac:dyDescent="0.25">
      <c r="A92" s="38">
        <v>83</v>
      </c>
      <c r="B92" s="38" t="s">
        <v>35</v>
      </c>
      <c r="C92" s="38" t="s">
        <v>36</v>
      </c>
      <c r="D92" s="38">
        <v>3343197</v>
      </c>
      <c r="E92" s="39">
        <v>41989</v>
      </c>
      <c r="F92" s="39">
        <v>42013</v>
      </c>
      <c r="G92" s="40">
        <v>95082</v>
      </c>
      <c r="H92" s="40"/>
      <c r="I92" s="40"/>
      <c r="J92" s="40"/>
      <c r="K92" s="40"/>
      <c r="L92" s="40"/>
      <c r="M92" s="40"/>
      <c r="N92" s="40"/>
      <c r="O92" s="40">
        <v>95082</v>
      </c>
      <c r="P92" s="38">
        <v>3343197</v>
      </c>
      <c r="Q92" s="40">
        <v>95082</v>
      </c>
      <c r="R92" s="40"/>
      <c r="S92" s="40">
        <v>95082</v>
      </c>
      <c r="T92" s="40"/>
      <c r="U92" s="40"/>
      <c r="V92" s="41" t="s">
        <v>79</v>
      </c>
      <c r="W92" s="42">
        <v>41961</v>
      </c>
      <c r="X92" s="38"/>
      <c r="Y92" s="38" t="s">
        <v>80</v>
      </c>
    </row>
    <row r="93" spans="1:25" x14ac:dyDescent="0.25">
      <c r="A93" s="38">
        <v>84</v>
      </c>
      <c r="B93" s="38" t="s">
        <v>35</v>
      </c>
      <c r="C93" s="38" t="s">
        <v>36</v>
      </c>
      <c r="D93" s="38">
        <v>3222532</v>
      </c>
      <c r="E93" s="39">
        <v>41883</v>
      </c>
      <c r="F93" s="39">
        <v>41898</v>
      </c>
      <c r="G93" s="40">
        <v>2308036</v>
      </c>
      <c r="H93" s="40"/>
      <c r="I93" s="40"/>
      <c r="J93" s="40"/>
      <c r="K93" s="40"/>
      <c r="L93" s="40"/>
      <c r="M93" s="40"/>
      <c r="N93" s="40"/>
      <c r="O93" s="40">
        <v>2308036</v>
      </c>
      <c r="P93" s="38">
        <v>3222532</v>
      </c>
      <c r="Q93" s="40">
        <v>2308036</v>
      </c>
      <c r="R93" s="40"/>
      <c r="S93" s="40"/>
      <c r="T93" s="40"/>
      <c r="U93" s="40">
        <v>2308036</v>
      </c>
      <c r="V93" s="41"/>
      <c r="W93" s="42"/>
      <c r="X93" s="38"/>
      <c r="Y93" s="38"/>
    </row>
    <row r="94" spans="1:25" x14ac:dyDescent="0.25">
      <c r="A94" s="38">
        <v>85</v>
      </c>
      <c r="B94" s="38" t="s">
        <v>35</v>
      </c>
      <c r="C94" s="38" t="s">
        <v>36</v>
      </c>
      <c r="D94" s="38">
        <v>3230114</v>
      </c>
      <c r="E94" s="39">
        <v>41888</v>
      </c>
      <c r="F94" s="39">
        <v>41911</v>
      </c>
      <c r="G94" s="40">
        <v>166394</v>
      </c>
      <c r="H94" s="40"/>
      <c r="I94" s="40"/>
      <c r="J94" s="40"/>
      <c r="K94" s="40"/>
      <c r="L94" s="40"/>
      <c r="M94" s="40"/>
      <c r="N94" s="40"/>
      <c r="O94" s="40">
        <v>166394</v>
      </c>
      <c r="P94" s="38">
        <v>3230114</v>
      </c>
      <c r="Q94" s="40">
        <v>166394</v>
      </c>
      <c r="R94" s="40"/>
      <c r="S94" s="40"/>
      <c r="T94" s="40"/>
      <c r="U94" s="40">
        <v>166394</v>
      </c>
      <c r="V94" s="41"/>
      <c r="W94" s="42"/>
      <c r="X94" s="38"/>
      <c r="Y94" s="38"/>
    </row>
    <row r="95" spans="1:25" x14ac:dyDescent="0.25">
      <c r="A95" s="38">
        <v>86</v>
      </c>
      <c r="B95" s="38" t="s">
        <v>35</v>
      </c>
      <c r="C95" s="38" t="s">
        <v>36</v>
      </c>
      <c r="D95" s="38">
        <v>3231124</v>
      </c>
      <c r="E95" s="39">
        <v>41890</v>
      </c>
      <c r="F95" s="39">
        <v>41911</v>
      </c>
      <c r="G95" s="40">
        <v>166394</v>
      </c>
      <c r="H95" s="40"/>
      <c r="I95" s="40"/>
      <c r="J95" s="40"/>
      <c r="K95" s="40"/>
      <c r="L95" s="40"/>
      <c r="M95" s="40"/>
      <c r="N95" s="40"/>
      <c r="O95" s="40">
        <v>166394</v>
      </c>
      <c r="P95" s="38">
        <v>3231124</v>
      </c>
      <c r="Q95" s="40">
        <v>166394</v>
      </c>
      <c r="R95" s="40"/>
      <c r="S95" s="40"/>
      <c r="T95" s="40"/>
      <c r="U95" s="40">
        <v>166394</v>
      </c>
      <c r="V95" s="41"/>
      <c r="W95" s="42"/>
      <c r="X95" s="38"/>
      <c r="Y95" s="38"/>
    </row>
    <row r="96" spans="1:25" x14ac:dyDescent="0.25">
      <c r="A96" s="38">
        <v>87</v>
      </c>
      <c r="B96" s="38" t="s">
        <v>35</v>
      </c>
      <c r="C96" s="38" t="s">
        <v>36</v>
      </c>
      <c r="D96" s="38">
        <v>3234416</v>
      </c>
      <c r="E96" s="39">
        <v>41892</v>
      </c>
      <c r="F96" s="39">
        <v>41911</v>
      </c>
      <c r="G96" s="40">
        <v>1487060</v>
      </c>
      <c r="H96" s="40"/>
      <c r="I96" s="40"/>
      <c r="J96" s="40"/>
      <c r="K96" s="40"/>
      <c r="L96" s="40"/>
      <c r="M96" s="40"/>
      <c r="N96" s="40"/>
      <c r="O96" s="40">
        <v>1487060</v>
      </c>
      <c r="P96" s="38">
        <v>3234416</v>
      </c>
      <c r="Q96" s="40">
        <v>1487060</v>
      </c>
      <c r="R96" s="40"/>
      <c r="S96" s="40"/>
      <c r="T96" s="40"/>
      <c r="U96" s="40">
        <v>1487060</v>
      </c>
      <c r="V96" s="41"/>
      <c r="W96" s="42"/>
      <c r="X96" s="38"/>
      <c r="Y96" s="38"/>
    </row>
    <row r="97" spans="1:25" x14ac:dyDescent="0.25">
      <c r="A97" s="38">
        <v>88</v>
      </c>
      <c r="B97" s="38" t="s">
        <v>35</v>
      </c>
      <c r="C97" s="38" t="s">
        <v>36</v>
      </c>
      <c r="D97" s="38">
        <v>3235004</v>
      </c>
      <c r="E97" s="39">
        <v>41892</v>
      </c>
      <c r="F97" s="39">
        <v>41995</v>
      </c>
      <c r="G97" s="40">
        <v>1278918</v>
      </c>
      <c r="H97" s="40"/>
      <c r="I97" s="40"/>
      <c r="J97" s="40"/>
      <c r="K97" s="40"/>
      <c r="L97" s="40"/>
      <c r="M97" s="40"/>
      <c r="N97" s="40"/>
      <c r="O97" s="40">
        <v>1278918</v>
      </c>
      <c r="P97" s="38">
        <v>3235004</v>
      </c>
      <c r="Q97" s="40">
        <v>1278918</v>
      </c>
      <c r="R97" s="40"/>
      <c r="S97" s="40"/>
      <c r="T97" s="40"/>
      <c r="U97" s="40">
        <v>1278918</v>
      </c>
      <c r="V97" s="41"/>
      <c r="W97" s="42"/>
      <c r="X97" s="38"/>
      <c r="Y97" s="38"/>
    </row>
    <row r="98" spans="1:25" x14ac:dyDescent="0.25">
      <c r="A98" s="38">
        <v>89</v>
      </c>
      <c r="B98" s="38" t="s">
        <v>35</v>
      </c>
      <c r="C98" s="38" t="s">
        <v>36</v>
      </c>
      <c r="D98" s="38">
        <v>3236082</v>
      </c>
      <c r="E98" s="39">
        <v>41893</v>
      </c>
      <c r="F98" s="39">
        <v>41911</v>
      </c>
      <c r="G98" s="40">
        <v>210765</v>
      </c>
      <c r="H98" s="40"/>
      <c r="I98" s="40"/>
      <c r="J98" s="40"/>
      <c r="K98" s="40"/>
      <c r="L98" s="40"/>
      <c r="M98" s="40"/>
      <c r="N98" s="40"/>
      <c r="O98" s="40">
        <v>210765</v>
      </c>
      <c r="P98" s="38">
        <v>3236082</v>
      </c>
      <c r="Q98" s="40">
        <v>210765</v>
      </c>
      <c r="R98" s="40"/>
      <c r="S98" s="40"/>
      <c r="T98" s="40"/>
      <c r="U98" s="40">
        <v>210765</v>
      </c>
      <c r="V98" s="41"/>
      <c r="W98" s="42"/>
      <c r="X98" s="38"/>
      <c r="Y98" s="38"/>
    </row>
    <row r="99" spans="1:25" x14ac:dyDescent="0.25">
      <c r="A99" s="38">
        <v>90</v>
      </c>
      <c r="B99" s="38" t="s">
        <v>35</v>
      </c>
      <c r="C99" s="38" t="s">
        <v>36</v>
      </c>
      <c r="D99" s="38">
        <v>3651645</v>
      </c>
      <c r="E99" s="39">
        <v>42265</v>
      </c>
      <c r="F99" s="39">
        <v>42296</v>
      </c>
      <c r="G99" s="40">
        <v>97980</v>
      </c>
      <c r="H99" s="40"/>
      <c r="I99" s="40"/>
      <c r="J99" s="40"/>
      <c r="K99" s="40"/>
      <c r="L99" s="40"/>
      <c r="M99" s="40"/>
      <c r="N99" s="40"/>
      <c r="O99" s="40">
        <v>97980</v>
      </c>
      <c r="P99" s="38">
        <v>3651645</v>
      </c>
      <c r="Q99" s="40">
        <v>97980</v>
      </c>
      <c r="R99" s="40"/>
      <c r="S99" s="40">
        <v>97980</v>
      </c>
      <c r="T99" s="40"/>
      <c r="U99" s="40"/>
      <c r="V99" s="41" t="s">
        <v>81</v>
      </c>
      <c r="W99" s="42">
        <v>42263</v>
      </c>
      <c r="X99" s="38"/>
      <c r="Y99" s="38" t="s">
        <v>82</v>
      </c>
    </row>
    <row r="100" spans="1:25" x14ac:dyDescent="0.25">
      <c r="A100" s="38">
        <v>91</v>
      </c>
      <c r="B100" s="38" t="s">
        <v>35</v>
      </c>
      <c r="C100" s="38" t="s">
        <v>36</v>
      </c>
      <c r="D100" s="38">
        <v>3267259</v>
      </c>
      <c r="E100" s="39">
        <v>41920</v>
      </c>
      <c r="F100" s="39">
        <v>41974</v>
      </c>
      <c r="G100" s="40">
        <v>95082</v>
      </c>
      <c r="H100" s="40"/>
      <c r="I100" s="40"/>
      <c r="J100" s="40"/>
      <c r="K100" s="40"/>
      <c r="L100" s="40"/>
      <c r="M100" s="40"/>
      <c r="N100" s="40"/>
      <c r="O100" s="40">
        <v>95082</v>
      </c>
      <c r="P100" s="38">
        <v>3267259</v>
      </c>
      <c r="Q100" s="40">
        <v>95082</v>
      </c>
      <c r="R100" s="40"/>
      <c r="S100" s="40"/>
      <c r="T100" s="40"/>
      <c r="U100" s="40">
        <v>95082</v>
      </c>
      <c r="V100" s="41"/>
      <c r="W100" s="42"/>
      <c r="X100" s="38"/>
      <c r="Y100" s="38"/>
    </row>
    <row r="101" spans="1:25" x14ac:dyDescent="0.25">
      <c r="A101" s="38">
        <v>92</v>
      </c>
      <c r="B101" s="38" t="s">
        <v>35</v>
      </c>
      <c r="C101" s="38" t="s">
        <v>36</v>
      </c>
      <c r="D101" s="38">
        <v>3529724</v>
      </c>
      <c r="E101" s="39">
        <v>42157</v>
      </c>
      <c r="F101" s="39">
        <v>42177</v>
      </c>
      <c r="G101" s="40">
        <v>25993987</v>
      </c>
      <c r="H101" s="40"/>
      <c r="I101" s="40"/>
      <c r="J101" s="40"/>
      <c r="K101" s="40"/>
      <c r="L101" s="40"/>
      <c r="M101" s="40"/>
      <c r="N101" s="40"/>
      <c r="O101" s="40">
        <v>1679925</v>
      </c>
      <c r="P101" s="38">
        <v>3529724</v>
      </c>
      <c r="Q101" s="40">
        <v>25993987</v>
      </c>
      <c r="R101" s="40"/>
      <c r="S101" s="40"/>
      <c r="T101" s="40">
        <v>1679925</v>
      </c>
      <c r="U101" s="40"/>
      <c r="V101" s="41" t="s">
        <v>43</v>
      </c>
      <c r="W101" s="42"/>
      <c r="X101" s="38"/>
      <c r="Y101" s="38"/>
    </row>
    <row r="102" spans="1:25" x14ac:dyDescent="0.25">
      <c r="A102" s="38">
        <v>93</v>
      </c>
      <c r="B102" s="38" t="s">
        <v>35</v>
      </c>
      <c r="C102" s="38" t="s">
        <v>36</v>
      </c>
      <c r="D102" s="38">
        <v>3529447</v>
      </c>
      <c r="E102" s="39">
        <v>42157</v>
      </c>
      <c r="F102" s="39">
        <v>42200</v>
      </c>
      <c r="G102" s="40">
        <v>97980</v>
      </c>
      <c r="H102" s="40"/>
      <c r="I102" s="40"/>
      <c r="J102" s="40"/>
      <c r="K102" s="40"/>
      <c r="L102" s="40"/>
      <c r="M102" s="40"/>
      <c r="N102" s="40"/>
      <c r="O102" s="40">
        <v>97980</v>
      </c>
      <c r="P102" s="38">
        <v>3529447</v>
      </c>
      <c r="Q102" s="40">
        <v>97980</v>
      </c>
      <c r="R102" s="40"/>
      <c r="S102" s="40"/>
      <c r="T102" s="40"/>
      <c r="U102" s="40">
        <v>97980</v>
      </c>
      <c r="V102" s="41"/>
      <c r="W102" s="42"/>
      <c r="X102" s="38"/>
      <c r="Y102" s="38"/>
    </row>
    <row r="103" spans="1:25" x14ac:dyDescent="0.25">
      <c r="A103" s="38">
        <v>94</v>
      </c>
      <c r="B103" s="38" t="s">
        <v>35</v>
      </c>
      <c r="C103" s="38" t="s">
        <v>36</v>
      </c>
      <c r="D103" s="38">
        <v>3530256</v>
      </c>
      <c r="E103" s="39">
        <v>42157</v>
      </c>
      <c r="F103" s="39">
        <v>42193</v>
      </c>
      <c r="G103" s="40">
        <v>97980</v>
      </c>
      <c r="H103" s="40"/>
      <c r="I103" s="40"/>
      <c r="J103" s="40"/>
      <c r="K103" s="40"/>
      <c r="L103" s="40"/>
      <c r="M103" s="40"/>
      <c r="N103" s="40"/>
      <c r="O103" s="40">
        <v>97980</v>
      </c>
      <c r="P103" s="38">
        <v>3530256</v>
      </c>
      <c r="Q103" s="40">
        <v>97980</v>
      </c>
      <c r="R103" s="40"/>
      <c r="S103" s="40">
        <v>97980</v>
      </c>
      <c r="T103" s="40"/>
      <c r="U103" s="40"/>
      <c r="V103" s="41" t="s">
        <v>83</v>
      </c>
      <c r="W103" s="42">
        <v>42101</v>
      </c>
      <c r="X103" s="38"/>
      <c r="Y103" s="38" t="s">
        <v>84</v>
      </c>
    </row>
    <row r="104" spans="1:25" x14ac:dyDescent="0.25">
      <c r="A104" s="38">
        <v>95</v>
      </c>
      <c r="B104" s="38" t="s">
        <v>35</v>
      </c>
      <c r="C104" s="38" t="s">
        <v>36</v>
      </c>
      <c r="D104" s="38">
        <v>3533789</v>
      </c>
      <c r="E104" s="39">
        <v>42160</v>
      </c>
      <c r="F104" s="39">
        <v>42193</v>
      </c>
      <c r="G104" s="40">
        <v>97980</v>
      </c>
      <c r="H104" s="40"/>
      <c r="I104" s="40"/>
      <c r="J104" s="40"/>
      <c r="K104" s="40"/>
      <c r="L104" s="40"/>
      <c r="M104" s="40"/>
      <c r="N104" s="40"/>
      <c r="O104" s="40">
        <v>97980</v>
      </c>
      <c r="P104" s="38">
        <v>3533789</v>
      </c>
      <c r="Q104" s="40">
        <v>97980</v>
      </c>
      <c r="R104" s="40"/>
      <c r="S104" s="40">
        <v>97980</v>
      </c>
      <c r="T104" s="40"/>
      <c r="U104" s="40"/>
      <c r="V104" s="41" t="s">
        <v>85</v>
      </c>
      <c r="W104" s="42">
        <v>42149</v>
      </c>
      <c r="X104" s="38"/>
      <c r="Y104" s="38" t="s">
        <v>86</v>
      </c>
    </row>
    <row r="105" spans="1:25" x14ac:dyDescent="0.25">
      <c r="A105" s="38">
        <v>96</v>
      </c>
      <c r="B105" s="38" t="s">
        <v>35</v>
      </c>
      <c r="C105" s="38" t="s">
        <v>36</v>
      </c>
      <c r="D105" s="38">
        <v>3532761</v>
      </c>
      <c r="E105" s="39">
        <v>42159</v>
      </c>
      <c r="F105" s="39">
        <v>42200</v>
      </c>
      <c r="G105" s="40">
        <v>171465</v>
      </c>
      <c r="H105" s="40"/>
      <c r="I105" s="40"/>
      <c r="J105" s="40"/>
      <c r="K105" s="40"/>
      <c r="L105" s="40"/>
      <c r="M105" s="40"/>
      <c r="N105" s="40"/>
      <c r="O105" s="40">
        <v>171465</v>
      </c>
      <c r="P105" s="38">
        <v>3532761</v>
      </c>
      <c r="Q105" s="40">
        <v>171465</v>
      </c>
      <c r="R105" s="40"/>
      <c r="S105" s="40"/>
      <c r="T105" s="40"/>
      <c r="U105" s="40">
        <v>171465</v>
      </c>
      <c r="V105" s="41"/>
      <c r="W105" s="42"/>
      <c r="X105" s="38"/>
      <c r="Y105" s="38"/>
    </row>
    <row r="106" spans="1:25" ht="57" customHeight="1" x14ac:dyDescent="0.25">
      <c r="A106" s="38">
        <v>97</v>
      </c>
      <c r="B106" s="38" t="s">
        <v>35</v>
      </c>
      <c r="C106" s="38" t="s">
        <v>36</v>
      </c>
      <c r="D106" s="38">
        <v>3538922</v>
      </c>
      <c r="E106" s="39">
        <v>42165</v>
      </c>
      <c r="F106" s="39">
        <v>42193</v>
      </c>
      <c r="G106" s="40">
        <v>23773958</v>
      </c>
      <c r="H106" s="40"/>
      <c r="I106" s="40"/>
      <c r="J106" s="40"/>
      <c r="K106" s="40"/>
      <c r="L106" s="40"/>
      <c r="M106" s="40"/>
      <c r="N106" s="40"/>
      <c r="O106" s="40">
        <v>9520098</v>
      </c>
      <c r="P106" s="38">
        <v>3538922</v>
      </c>
      <c r="Q106" s="40">
        <v>23773958</v>
      </c>
      <c r="R106" s="40"/>
      <c r="S106" s="40">
        <v>9520098</v>
      </c>
      <c r="T106" s="40"/>
      <c r="U106" s="40"/>
      <c r="V106" s="41" t="s">
        <v>87</v>
      </c>
      <c r="W106" s="42">
        <v>42436</v>
      </c>
      <c r="X106" s="38"/>
      <c r="Y106" s="43" t="s">
        <v>88</v>
      </c>
    </row>
    <row r="107" spans="1:25" x14ac:dyDescent="0.25">
      <c r="A107" s="38">
        <v>98</v>
      </c>
      <c r="B107" s="38" t="s">
        <v>35</v>
      </c>
      <c r="C107" s="38" t="s">
        <v>36</v>
      </c>
      <c r="D107" s="38">
        <v>3547960</v>
      </c>
      <c r="E107" s="39">
        <v>42174</v>
      </c>
      <c r="F107" s="39">
        <v>42216</v>
      </c>
      <c r="G107" s="40">
        <v>97980</v>
      </c>
      <c r="H107" s="40"/>
      <c r="I107" s="40"/>
      <c r="J107" s="40"/>
      <c r="K107" s="40"/>
      <c r="L107" s="40"/>
      <c r="M107" s="40"/>
      <c r="N107" s="40"/>
      <c r="O107" s="40">
        <v>97980</v>
      </c>
      <c r="P107" s="38">
        <v>3547960</v>
      </c>
      <c r="Q107" s="40">
        <v>97980</v>
      </c>
      <c r="R107" s="40"/>
      <c r="S107" s="40">
        <v>97980</v>
      </c>
      <c r="T107" s="40"/>
      <c r="U107" s="40"/>
      <c r="V107" s="41" t="s">
        <v>89</v>
      </c>
      <c r="W107" s="42">
        <v>42118</v>
      </c>
      <c r="X107" s="38"/>
      <c r="Y107" s="38" t="s">
        <v>90</v>
      </c>
    </row>
    <row r="108" spans="1:25" x14ac:dyDescent="0.25">
      <c r="A108" s="38">
        <v>99</v>
      </c>
      <c r="B108" s="38" t="s">
        <v>35</v>
      </c>
      <c r="C108" s="38" t="s">
        <v>36</v>
      </c>
      <c r="D108" s="38">
        <v>3544350</v>
      </c>
      <c r="E108" s="39">
        <v>42171</v>
      </c>
      <c r="F108" s="39">
        <v>42200</v>
      </c>
      <c r="G108" s="40">
        <v>171465</v>
      </c>
      <c r="H108" s="40"/>
      <c r="I108" s="40"/>
      <c r="J108" s="40"/>
      <c r="K108" s="40"/>
      <c r="L108" s="40"/>
      <c r="M108" s="40"/>
      <c r="N108" s="40"/>
      <c r="O108" s="40">
        <v>171465</v>
      </c>
      <c r="P108" s="38">
        <v>3544350</v>
      </c>
      <c r="Q108" s="40">
        <v>171465</v>
      </c>
      <c r="R108" s="40"/>
      <c r="S108" s="40"/>
      <c r="T108" s="40"/>
      <c r="U108" s="40">
        <v>171465</v>
      </c>
      <c r="V108" s="41"/>
      <c r="W108" s="42"/>
      <c r="X108" s="38"/>
      <c r="Y108" s="38"/>
    </row>
    <row r="109" spans="1:25" x14ac:dyDescent="0.25">
      <c r="A109" s="38">
        <v>100</v>
      </c>
      <c r="B109" s="38" t="s">
        <v>35</v>
      </c>
      <c r="C109" s="38" t="s">
        <v>36</v>
      </c>
      <c r="D109" s="38">
        <v>3576816</v>
      </c>
      <c r="E109" s="39">
        <v>42200</v>
      </c>
      <c r="F109" s="39">
        <v>42216</v>
      </c>
      <c r="G109" s="40">
        <v>172385</v>
      </c>
      <c r="H109" s="40"/>
      <c r="I109" s="40"/>
      <c r="J109" s="40"/>
      <c r="K109" s="40"/>
      <c r="L109" s="40"/>
      <c r="M109" s="40"/>
      <c r="N109" s="40"/>
      <c r="O109" s="40">
        <v>172385</v>
      </c>
      <c r="P109" s="38">
        <v>3576816</v>
      </c>
      <c r="Q109" s="40">
        <v>172385</v>
      </c>
      <c r="R109" s="40"/>
      <c r="S109" s="40">
        <v>172385</v>
      </c>
      <c r="T109" s="40"/>
      <c r="U109" s="40"/>
      <c r="V109" s="41" t="s">
        <v>91</v>
      </c>
      <c r="W109" s="42">
        <v>42068</v>
      </c>
      <c r="X109" s="38"/>
      <c r="Y109" s="38" t="s">
        <v>92</v>
      </c>
    </row>
    <row r="110" spans="1:25" x14ac:dyDescent="0.25">
      <c r="A110" s="38">
        <v>101</v>
      </c>
      <c r="B110" s="38" t="s">
        <v>35</v>
      </c>
      <c r="C110" s="38" t="s">
        <v>36</v>
      </c>
      <c r="D110" s="38">
        <v>3551788</v>
      </c>
      <c r="E110" s="39">
        <v>42178</v>
      </c>
      <c r="F110" s="39">
        <v>42200</v>
      </c>
      <c r="G110" s="40">
        <v>97980</v>
      </c>
      <c r="H110" s="40"/>
      <c r="I110" s="40"/>
      <c r="J110" s="40"/>
      <c r="K110" s="40"/>
      <c r="L110" s="40"/>
      <c r="M110" s="40"/>
      <c r="N110" s="40"/>
      <c r="O110" s="40">
        <v>97980</v>
      </c>
      <c r="P110" s="38">
        <v>3551788</v>
      </c>
      <c r="Q110" s="40">
        <v>97980</v>
      </c>
      <c r="R110" s="40"/>
      <c r="S110" s="40"/>
      <c r="T110" s="40"/>
      <c r="U110" s="40">
        <v>97980</v>
      </c>
      <c r="V110" s="41"/>
      <c r="W110" s="42"/>
      <c r="X110" s="38"/>
      <c r="Y110" s="38"/>
    </row>
    <row r="111" spans="1:25" x14ac:dyDescent="0.25">
      <c r="A111" s="38">
        <v>102</v>
      </c>
      <c r="B111" s="38" t="s">
        <v>35</v>
      </c>
      <c r="C111" s="38" t="s">
        <v>36</v>
      </c>
      <c r="D111" s="38">
        <v>3554327</v>
      </c>
      <c r="E111" s="39">
        <v>42179</v>
      </c>
      <c r="F111" s="39">
        <v>42200</v>
      </c>
      <c r="G111" s="40">
        <v>6984132</v>
      </c>
      <c r="H111" s="40"/>
      <c r="I111" s="40"/>
      <c r="J111" s="40"/>
      <c r="K111" s="40"/>
      <c r="L111" s="40"/>
      <c r="M111" s="40"/>
      <c r="N111" s="40"/>
      <c r="O111" s="40">
        <v>6984132</v>
      </c>
      <c r="P111" s="38">
        <v>3554327</v>
      </c>
      <c r="Q111" s="40">
        <v>6984132</v>
      </c>
      <c r="R111" s="40"/>
      <c r="S111" s="40"/>
      <c r="T111" s="40"/>
      <c r="U111" s="40">
        <v>6984132</v>
      </c>
      <c r="V111" s="41"/>
      <c r="W111" s="42"/>
      <c r="X111" s="38"/>
      <c r="Y111" s="38"/>
    </row>
    <row r="112" spans="1:25" x14ac:dyDescent="0.25">
      <c r="A112" s="38">
        <v>103</v>
      </c>
      <c r="B112" s="38" t="s">
        <v>35</v>
      </c>
      <c r="C112" s="38" t="s">
        <v>36</v>
      </c>
      <c r="D112" s="38">
        <v>3599312</v>
      </c>
      <c r="E112" s="39">
        <v>42220</v>
      </c>
      <c r="F112" s="39">
        <v>42234</v>
      </c>
      <c r="G112" s="40">
        <v>374325</v>
      </c>
      <c r="H112" s="40"/>
      <c r="I112" s="40"/>
      <c r="J112" s="40"/>
      <c r="K112" s="40"/>
      <c r="L112" s="40"/>
      <c r="M112" s="40"/>
      <c r="N112" s="40"/>
      <c r="O112" s="40">
        <v>374325</v>
      </c>
      <c r="P112" s="38">
        <v>3599312</v>
      </c>
      <c r="Q112" s="40">
        <v>374325</v>
      </c>
      <c r="R112" s="40"/>
      <c r="S112" s="40">
        <v>374325</v>
      </c>
      <c r="T112" s="40"/>
      <c r="U112" s="40"/>
      <c r="V112" s="41" t="s">
        <v>93</v>
      </c>
      <c r="W112" s="42">
        <v>42152</v>
      </c>
      <c r="X112" s="38"/>
      <c r="Y112" s="38" t="s">
        <v>94</v>
      </c>
    </row>
    <row r="113" spans="1:25" x14ac:dyDescent="0.25">
      <c r="A113" s="38">
        <v>104</v>
      </c>
      <c r="B113" s="38" t="s">
        <v>35</v>
      </c>
      <c r="C113" s="38" t="s">
        <v>36</v>
      </c>
      <c r="D113" s="38">
        <v>3585199</v>
      </c>
      <c r="E113" s="39">
        <v>42208</v>
      </c>
      <c r="F113" s="39">
        <v>42228</v>
      </c>
      <c r="G113" s="40">
        <v>121659</v>
      </c>
      <c r="H113" s="40"/>
      <c r="I113" s="40"/>
      <c r="J113" s="40"/>
      <c r="K113" s="40"/>
      <c r="L113" s="40"/>
      <c r="M113" s="40"/>
      <c r="N113" s="40"/>
      <c r="O113" s="40">
        <v>121659</v>
      </c>
      <c r="P113" s="38">
        <v>3585199</v>
      </c>
      <c r="Q113" s="40">
        <v>121659</v>
      </c>
      <c r="R113" s="40"/>
      <c r="S113" s="40"/>
      <c r="T113" s="40"/>
      <c r="U113" s="40">
        <v>121659</v>
      </c>
      <c r="V113" s="41"/>
      <c r="W113" s="42"/>
      <c r="X113" s="38"/>
      <c r="Y113" s="38"/>
    </row>
    <row r="114" spans="1:25" x14ac:dyDescent="0.25">
      <c r="A114" s="38">
        <v>105</v>
      </c>
      <c r="B114" s="38" t="s">
        <v>35</v>
      </c>
      <c r="C114" s="38" t="s">
        <v>36</v>
      </c>
      <c r="D114" s="38">
        <v>3618372</v>
      </c>
      <c r="E114" s="39">
        <v>42237</v>
      </c>
      <c r="F114" s="39">
        <v>42282</v>
      </c>
      <c r="G114" s="40">
        <v>424580</v>
      </c>
      <c r="H114" s="40"/>
      <c r="I114" s="40"/>
      <c r="J114" s="40"/>
      <c r="K114" s="40"/>
      <c r="L114" s="40"/>
      <c r="M114" s="40"/>
      <c r="N114" s="40"/>
      <c r="O114" s="40">
        <v>424580</v>
      </c>
      <c r="P114" s="38">
        <v>3618372</v>
      </c>
      <c r="Q114" s="40">
        <v>424580</v>
      </c>
      <c r="R114" s="40"/>
      <c r="S114" s="40">
        <v>424580</v>
      </c>
      <c r="T114" s="40"/>
      <c r="U114" s="40"/>
      <c r="V114" s="41" t="s">
        <v>95</v>
      </c>
      <c r="W114" s="42">
        <v>42208</v>
      </c>
      <c r="X114" s="38"/>
      <c r="Y114" s="38" t="s">
        <v>96</v>
      </c>
    </row>
    <row r="115" spans="1:25" x14ac:dyDescent="0.25">
      <c r="A115" s="38">
        <v>106</v>
      </c>
      <c r="B115" s="38" t="s">
        <v>35</v>
      </c>
      <c r="C115" s="38" t="s">
        <v>58</v>
      </c>
      <c r="D115" s="38">
        <v>5887259</v>
      </c>
      <c r="E115" s="39">
        <v>43914</v>
      </c>
      <c r="F115" s="39">
        <v>43955</v>
      </c>
      <c r="G115" s="40">
        <v>7804654</v>
      </c>
      <c r="H115" s="40"/>
      <c r="I115" s="40"/>
      <c r="J115" s="40"/>
      <c r="K115" s="40"/>
      <c r="L115" s="40"/>
      <c r="M115" s="40"/>
      <c r="N115" s="40"/>
      <c r="O115" s="40">
        <v>7079139</v>
      </c>
      <c r="P115" s="38">
        <v>5887259</v>
      </c>
      <c r="Q115" s="40">
        <v>7804654</v>
      </c>
      <c r="R115" s="40"/>
      <c r="S115" s="40">
        <v>7079139</v>
      </c>
      <c r="T115" s="40"/>
      <c r="U115" s="40"/>
      <c r="V115" s="41" t="s">
        <v>97</v>
      </c>
      <c r="W115" s="42">
        <v>44181</v>
      </c>
      <c r="X115" s="38"/>
      <c r="Y115" s="38"/>
    </row>
    <row r="116" spans="1:25" x14ac:dyDescent="0.25">
      <c r="A116" s="38">
        <v>107</v>
      </c>
      <c r="B116" s="38" t="s">
        <v>35</v>
      </c>
      <c r="C116" s="38" t="s">
        <v>36</v>
      </c>
      <c r="D116" s="38">
        <v>4060489</v>
      </c>
      <c r="E116" s="39">
        <v>42620</v>
      </c>
      <c r="F116" s="39">
        <v>42667</v>
      </c>
      <c r="G116" s="40">
        <v>102120</v>
      </c>
      <c r="H116" s="40"/>
      <c r="I116" s="40"/>
      <c r="J116" s="40"/>
      <c r="K116" s="40"/>
      <c r="L116" s="40"/>
      <c r="M116" s="40"/>
      <c r="N116" s="40"/>
      <c r="O116" s="40">
        <v>102120</v>
      </c>
      <c r="P116" s="38">
        <v>4060489</v>
      </c>
      <c r="Q116" s="40">
        <v>102120</v>
      </c>
      <c r="R116" s="40"/>
      <c r="S116" s="40"/>
      <c r="T116" s="40"/>
      <c r="U116" s="40">
        <v>102120</v>
      </c>
      <c r="V116" s="41"/>
      <c r="W116" s="42"/>
      <c r="X116" s="38"/>
      <c r="Y116" s="38"/>
    </row>
    <row r="117" spans="1:25" x14ac:dyDescent="0.25">
      <c r="A117" s="38">
        <v>108</v>
      </c>
      <c r="B117" s="38" t="s">
        <v>35</v>
      </c>
      <c r="C117" s="38" t="s">
        <v>58</v>
      </c>
      <c r="D117" s="38">
        <v>5887258</v>
      </c>
      <c r="E117" s="39">
        <v>43914</v>
      </c>
      <c r="F117" s="39">
        <v>43937</v>
      </c>
      <c r="G117" s="40">
        <v>119008378</v>
      </c>
      <c r="H117" s="40"/>
      <c r="I117" s="40"/>
      <c r="J117" s="40"/>
      <c r="K117" s="40"/>
      <c r="L117" s="40"/>
      <c r="M117" s="40"/>
      <c r="N117" s="40"/>
      <c r="O117" s="40">
        <v>805490</v>
      </c>
      <c r="P117" s="38">
        <v>5887258</v>
      </c>
      <c r="Q117" s="40">
        <v>119008378</v>
      </c>
      <c r="R117" s="40"/>
      <c r="S117" s="40">
        <v>805490</v>
      </c>
      <c r="T117" s="40"/>
      <c r="U117" s="40"/>
      <c r="V117" s="41" t="s">
        <v>98</v>
      </c>
      <c r="W117" s="42">
        <v>43818</v>
      </c>
      <c r="X117" s="38"/>
      <c r="Y117" s="38" t="s">
        <v>99</v>
      </c>
    </row>
  </sheetData>
  <autoFilter ref="A9:Y117"/>
  <mergeCells count="5">
    <mergeCell ref="P1:Q1"/>
    <mergeCell ref="P2:Q2"/>
    <mergeCell ref="P3:Q3"/>
    <mergeCell ref="A7:O7"/>
    <mergeCell ref="P7:Y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FUND. SANTA 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Cancino Oscar</dc:creator>
  <cp:lastModifiedBy>Cancino Oscar</cp:lastModifiedBy>
  <dcterms:created xsi:type="dcterms:W3CDTF">2021-08-10T00:47:40Z</dcterms:created>
  <dcterms:modified xsi:type="dcterms:W3CDTF">2021-08-10T00:48:38Z</dcterms:modified>
</cp:coreProperties>
</file>